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.korbut\Documents\мои документы Корбут Н.В\акционерное собрание\"/>
    </mc:Choice>
  </mc:AlternateContent>
  <bookViews>
    <workbookView xWindow="-30" yWindow="45" windowWidth="6675" windowHeight="795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I118" i="1" l="1"/>
  <c r="I156" i="1" l="1"/>
  <c r="I112" i="1"/>
  <c r="I129" i="1"/>
  <c r="I131" i="1" l="1"/>
  <c r="I144" i="1"/>
  <c r="B102" i="1"/>
  <c r="I157" i="1" l="1"/>
  <c r="G174" i="1"/>
  <c r="G176" i="1" s="1"/>
  <c r="G179" i="1" s="1"/>
  <c r="E29" i="1" s="1"/>
  <c r="G164" i="1" l="1"/>
  <c r="G166" i="1" s="1"/>
</calcChain>
</file>

<file path=xl/sharedStrings.xml><?xml version="1.0" encoding="utf-8"?>
<sst xmlns="http://schemas.openxmlformats.org/spreadsheetml/2006/main" count="396" uniqueCount="262">
  <si>
    <t>МФО:</t>
  </si>
  <si>
    <t>№</t>
  </si>
  <si>
    <t>ЭМИТЕНТНИНГ НОМИ</t>
  </si>
  <si>
    <t>Тўлиқ:</t>
  </si>
  <si>
    <t>Қисқартирилган:</t>
  </si>
  <si>
    <t>Биржа тикерининг номи:*</t>
  </si>
  <si>
    <t>АЛОҚА МАЪЛУМОТЛАРИ</t>
  </si>
  <si>
    <t>Жойлашган ери:</t>
  </si>
  <si>
    <t>Почта манзили:</t>
  </si>
  <si>
    <t>Электрон почта манзили:*</t>
  </si>
  <si>
    <t>Расмий веб-сайти:*</t>
  </si>
  <si>
    <t>БАНК РЕКВИЗИТЛАРИ</t>
  </si>
  <si>
    <t>Хизмат кўрсатувчи банкнинг номи:</t>
  </si>
  <si>
    <t>Ҳисоб рақами:</t>
  </si>
  <si>
    <t>РЎЙХАТДАН ЎТКАЗИШ ВА ИДЕНТИФИКАЦИЯ РАҚАМЛАРИ:</t>
  </si>
  <si>
    <t>рўйхатдан ўтказувчи орган томонидан берилган:</t>
  </si>
  <si>
    <t>солиқ хизмати органи томонидан берилган (СТИР):</t>
  </si>
  <si>
    <t>ДАВЛАТ СТАТИСТИКА ОРГАНИ ТОМОНИДАН БЕРИЛГАН РАҚАМЛАР:</t>
  </si>
  <si>
    <t>МШТ (КФС):</t>
  </si>
  <si>
    <t xml:space="preserve">КТУТ (ОКПО): </t>
  </si>
  <si>
    <t>ХХТУТ (ОКОНХ):</t>
  </si>
  <si>
    <t>МҲОБТ (СОАТО):</t>
  </si>
  <si>
    <t>ЭМИТЕНТНИНГ МОЛИЯВИЙ-ИҚТИСОДИЙ ҲОЛАТИ КЎРСАТКИЧЛАРИ**</t>
  </si>
  <si>
    <t>Устав капиталининг рентабеллик коэффициенти:</t>
  </si>
  <si>
    <t>Умумий тўловга лаёқатлиликни қоплаш коэффициенти:</t>
  </si>
  <si>
    <t xml:space="preserve">Мутлақ ликвидлилик коэффициенти: </t>
  </si>
  <si>
    <t>Ўз маблағларининг жалб қилинган маблағларига нисбати коэффициенти:</t>
  </si>
  <si>
    <t>Эмитентнинг ўз маблағларининг қарз маблағларига нисбати:</t>
  </si>
  <si>
    <t>ҲИСОБОТ ЙИЛИДА ҚИММАТЛИ ҚОҒОЗЛАР БЎЙИЧА ҲИСОБЛАНГАН ДАРОМАДЛАР МИҚДОРИ</t>
  </si>
  <si>
    <t>Оддий акциялар бўйича*</t>
  </si>
  <si>
    <t>Имтиёзли акциялар бўйича*</t>
  </si>
  <si>
    <t>Бошқа қимматли қоғозлар бўйича*</t>
  </si>
  <si>
    <t>бир дона акцияга сўмда:</t>
  </si>
  <si>
    <t>бир дона акциянинг номинал қийматига фоизда:</t>
  </si>
  <si>
    <t>бир дона қимматли қоғозга сўмда:</t>
  </si>
  <si>
    <t>бир дона қимматли қоғознинг номинал қийматига фоизда:</t>
  </si>
  <si>
    <t>ҳисобот даври якуни бўйича (сўмда):</t>
  </si>
  <si>
    <t>олдинги даврлар якуни бўйича (сўмда):</t>
  </si>
  <si>
    <t>ҚИММАТЛИ ҚОҒОЗЛАР БЎЙИЧА ДАРОМАДЛАРНИ ТЎЛАШ ЮЗАСИДАН МАВЖУД ҚАРЗДОРЛИК</t>
  </si>
  <si>
    <t>МАНСАБДОР ШАХСЛАРНИНГ (ИЖРОИЯ ОРГАНИНИНГ) ШАХСИЙ ТАРКИБИДАГИ ЎЗГАРИШЛАР</t>
  </si>
  <si>
    <t>ҲИСОБОТ ЙИЛИДА ҚЎШИМЧА ЧИҚАРИЛГАН ҚИММАТЛИ ҚОҒОЗЛАР ҲАҚИДАГИ АСОСИЙ МАЪЛУМОТЛАР***</t>
  </si>
  <si>
    <t>Эмитентнинг чиқариш тўғрисида қарор қабул қилган органи:</t>
  </si>
  <si>
    <t>Қимматли қоғознинг тури:</t>
  </si>
  <si>
    <t>Қимматли қоғозларнинг сони:</t>
  </si>
  <si>
    <t>Бир дона қимматли қоғознинг номинал қиймати:</t>
  </si>
  <si>
    <t>Чиқарилишнинг давлат рўйхатидан ўтказилган санаси:</t>
  </si>
  <si>
    <t>Чиқарилишнинг давлат рўйхатидан ўтказилган рақами:</t>
  </si>
  <si>
    <t>Жойлаштириш шакли:</t>
  </si>
  <si>
    <t>Жойлаштиришнинг бошланиш санаси:</t>
  </si>
  <si>
    <t>Жойлаштиришнинг якунланиш санаси:</t>
  </si>
  <si>
    <t>ҲИСОБОТ ЙИЛИДА ЭМИТЕНТ ФАОЛИЯТИДАГИ МУҲИМ ФАКТЛАР</t>
  </si>
  <si>
    <t>Муҳим факт номи</t>
  </si>
  <si>
    <t>Муҳим факт рақами</t>
  </si>
  <si>
    <t>Муҳим факт юз берган сана</t>
  </si>
  <si>
    <t>Муҳим факт эълон қилинган сана</t>
  </si>
  <si>
    <t>БАНКЛАР УЧУН БУХГАЛТЕРИЯ БАЛАНСИ</t>
  </si>
  <si>
    <t>Кўрсаткичлар номи</t>
  </si>
  <si>
    <t>Минг сўмда</t>
  </si>
  <si>
    <t>БАНКЛАР УЧУН МОЛИЯВИЙ НАТИЖАЛАР ТЎҒРИСИДАГИ ҲИСОБОТ</t>
  </si>
  <si>
    <t>АУДИТОРЛИК ТЕКШИРУВИ НАТИЖАЛАРИ ТЎҒРИСИДА МАЪЛУМОТ</t>
  </si>
  <si>
    <t>Аудиторлик ташкилотининг номи:</t>
  </si>
  <si>
    <t>Лицензия берилган сана:</t>
  </si>
  <si>
    <t>Лицензия рақами:</t>
  </si>
  <si>
    <t>Хулоса тури:</t>
  </si>
  <si>
    <t>Аудиторлик хулосаси берилган сана:</t>
  </si>
  <si>
    <t>Аудиторлик хулосасининг рақами:</t>
  </si>
  <si>
    <t>Текшириш ўтказган аудитор (аудиторлар)нинг Ф.И.Ш.:</t>
  </si>
  <si>
    <t>Аудиторлик хулосасининг нусхаси:****</t>
  </si>
  <si>
    <t>ҲИСОБОТ ЙИЛИДА ТУЗИЛГАН ЙИРИК БИТИМЛАР РЎЙХАТИ</t>
  </si>
  <si>
    <t>ҲИСОБОТ ЙИЛИДА АФФИЛЛАНГАН ШАХСЛАР БИЛАН ТУЗИЛГАН БИТИМЛАР РЎЙХАТИ</t>
  </si>
  <si>
    <t xml:space="preserve">Битим тузилган сана </t>
  </si>
  <si>
    <t>Контрагентнинг Ф.И.Ш. ёки тўлиқ номи</t>
  </si>
  <si>
    <t>Битим предмети</t>
  </si>
  <si>
    <t>Суммаси</t>
  </si>
  <si>
    <t>Эмитент битим бўйича ким ҳисобланади (товар ва хизматларни олувчи/бегоналаштирувчи)</t>
  </si>
  <si>
    <t>Эмитентнинг битимлар бўйича қарор қабул қилган органи</t>
  </si>
  <si>
    <t>Битимлар бўйича қабул қилинган қарорларнинг тўлиқ таърифи</t>
  </si>
  <si>
    <t>АФФИЛЛАНГАН ШАХСЛАР РЎЙХАТИ (ҳисобот йилининг якуни ҳолатига)</t>
  </si>
  <si>
    <t>Ф.И.Ш. ёки тўлиқ номи</t>
  </si>
  <si>
    <t>Жойлашган ери (яшаш жойи) (давлат, вилоят, шаҳар, туман)</t>
  </si>
  <si>
    <t>Улар аффилланган шахс деб эътироф этилиш асоси</t>
  </si>
  <si>
    <t>Асос (лар) содир этилган сана</t>
  </si>
  <si>
    <t>Ижроия органи раҳбарининг Ф.И.Ш.</t>
  </si>
  <si>
    <t>Бош бухгалтернинг Ф.И.Ш.:</t>
  </si>
  <si>
    <t>Веб-сайтда ахборот жойлаштирган ваколатли шахснинг Ф.И.Ш.:</t>
  </si>
  <si>
    <t>Ўзгариш санаси</t>
  </si>
  <si>
    <t>қарор қабул қилинган сана</t>
  </si>
  <si>
    <t>вазифага киришиш санаси</t>
  </si>
  <si>
    <t>Ф.И.Ш.</t>
  </si>
  <si>
    <t>Лавозими</t>
  </si>
  <si>
    <t>Эмитентнинг қарор қабул қилган органи</t>
  </si>
  <si>
    <t>Сайланган (тайинланган) / таркибдан чиқарилган (бўшатилган, ваколатларининг муддати тугаган)</t>
  </si>
  <si>
    <t>Эмитентнинг олий бошқарув органи томонидан қабул қилинган қарорлар</t>
  </si>
  <si>
    <t>Мансабдор шахсларнинг шахсий таркибидаги ўзгаришлар</t>
  </si>
  <si>
    <t>Ижобий хулоса</t>
  </si>
  <si>
    <t>ракамсиз</t>
  </si>
  <si>
    <t>Бошқарув раиси</t>
  </si>
  <si>
    <t>Банк Кенгаши</t>
  </si>
  <si>
    <t>Тайинланган</t>
  </si>
  <si>
    <t>Акциядорлар умумий йиғилиши</t>
  </si>
  <si>
    <t>йўқ</t>
  </si>
  <si>
    <t>96120</t>
  </si>
  <si>
    <t>Ўзбекистон Республикаси Марказий банки</t>
  </si>
  <si>
    <r>
      <t xml:space="preserve">Эмитентнинг ҳисоботни тасдиқлаган органи – </t>
    </r>
    <r>
      <rPr>
        <b/>
        <sz val="8"/>
        <color theme="1"/>
        <rFont val="Times New Roman"/>
        <family val="1"/>
        <charset val="204"/>
      </rPr>
      <t>Акциядорларнинг йиллик умумий йиғилиши</t>
    </r>
  </si>
  <si>
    <t>2. Банкнинг Узбекистон Республикаси Марказий банкидаги (УзРМБ) хисобвараклари</t>
  </si>
  <si>
    <t>3. Банкнинг бошка банклардаги хисобвараклари</t>
  </si>
  <si>
    <t>4. Олди сотди хисобвараклари</t>
  </si>
  <si>
    <t xml:space="preserve">     а. Қимматли қоғозлар</t>
  </si>
  <si>
    <t xml:space="preserve">     б. Қимматбаҳо металлар, тангалар, тошлар</t>
  </si>
  <si>
    <t xml:space="preserve">     в. Минус: Олди сотди ҳисобварақлари бўйича курилиши мумкин бўлган зарарлар</t>
  </si>
  <si>
    <t xml:space="preserve">     г. Олди сотди хисобварақлар, соф</t>
  </si>
  <si>
    <t>5   а. Инвестицииялар</t>
  </si>
  <si>
    <t>6. Репо битими бўйича сотиб олинган қимматли қоғозлар</t>
  </si>
  <si>
    <t xml:space="preserve">7. Кредит ва лизинг </t>
  </si>
  <si>
    <t xml:space="preserve">9. Молиявий интсрументлар бўйича мижозларнинг мажбуриятлар </t>
  </si>
  <si>
    <t>10. Асосий воситалар, чистые</t>
  </si>
  <si>
    <t>11. Хисобланган фоизлар</t>
  </si>
  <si>
    <t>12. Банкнинг бошқа хусусий мулки</t>
  </si>
  <si>
    <t xml:space="preserve">     а. Кўчмас мулкга қилинган инвестициилар</t>
  </si>
  <si>
    <t xml:space="preserve">     б. Кредит амалиётлари бўйича сотиб олинган бошқа активлар</t>
  </si>
  <si>
    <t>13. Бошка активлар</t>
  </si>
  <si>
    <t>14. Жами активлар</t>
  </si>
  <si>
    <t xml:space="preserve">     в. Минус: бошқа хусусий мулки бўйича курилиши мумкин бўлган зарарлар </t>
  </si>
  <si>
    <t xml:space="preserve">     г. Соф, банкнинг бошқа хусусий мулки </t>
  </si>
  <si>
    <t xml:space="preserve">  б. Минус: Инвестиция бўйича курилиши мумкин бўлган зарарлар</t>
  </si>
  <si>
    <t xml:space="preserve">  в. Инвестициилар, соф</t>
  </si>
  <si>
    <t xml:space="preserve">     б. Минус: векселлар бўйича курилиши мумкин бўлган зарарлар </t>
  </si>
  <si>
    <t xml:space="preserve">     в. Сотиб олинган векселлар, соф</t>
  </si>
  <si>
    <t xml:space="preserve">     а. Брутто кредитлар</t>
  </si>
  <si>
    <t xml:space="preserve">     б. Лизинг операцииялар, Брутто</t>
  </si>
  <si>
    <t xml:space="preserve">     в. Минус: кредит и лизинг бўйича курилиши мумкин бўлган зарарлар</t>
  </si>
  <si>
    <t xml:space="preserve">     г. Кредит ва лизинг, соф</t>
  </si>
  <si>
    <t>8.   а. Сотиб олинган векселлар</t>
  </si>
  <si>
    <t>МАЖБУРИЯТЛАР ВА ХУСУСИЙ КАПИТАЛ</t>
  </si>
  <si>
    <t>АКТИВЛАР</t>
  </si>
  <si>
    <t>Мажбуриятлар</t>
  </si>
  <si>
    <t>15. Талаб килиб олингунча сакланадиган депозитлар</t>
  </si>
  <si>
    <t>17. Муддатли депозитлар</t>
  </si>
  <si>
    <t>16. Жамгарма депозитлар</t>
  </si>
  <si>
    <t>18. Узбекистон Республикаси Марказий банкининг (УзРМБ) хисобвараклари</t>
  </si>
  <si>
    <t>19. Бошка банкларнинг хисобвараклари</t>
  </si>
  <si>
    <t xml:space="preserve">20. Kайта сотиб олиш мажбурияти билан сотилган қимматли қоғозлар </t>
  </si>
  <si>
    <t>21. Туланиши лозим булган кредит и лизинг</t>
  </si>
  <si>
    <t>22. Қарз қоғозлари</t>
  </si>
  <si>
    <t>23. Туланиши лозим булган хисобланган фоизлар</t>
  </si>
  <si>
    <t>24. Бошқа мажбуриятлар</t>
  </si>
  <si>
    <t>25. Жами мажбуриятлар</t>
  </si>
  <si>
    <t>Хусусий капитал</t>
  </si>
  <si>
    <t>26. Устав капитали</t>
  </si>
  <si>
    <t xml:space="preserve">     а. Акциилар - Оддий</t>
  </si>
  <si>
    <t xml:space="preserve">     б. Акциилар - Имтиёзли</t>
  </si>
  <si>
    <t>27. Қўшимча капитал</t>
  </si>
  <si>
    <t>28. Захира капитали</t>
  </si>
  <si>
    <t>29. Таксимланмаган фойда</t>
  </si>
  <si>
    <t xml:space="preserve">30. Жами хусусий капитал </t>
  </si>
  <si>
    <t xml:space="preserve">31. Жами мажбуриятлар ва хусусий капитал </t>
  </si>
  <si>
    <t xml:space="preserve">     а. Умумий захира жамғармаси </t>
  </si>
  <si>
    <t xml:space="preserve">     б. Девальвация бўйича захира</t>
  </si>
  <si>
    <t xml:space="preserve">     в. Бошқа захира ва жамғармалар </t>
  </si>
  <si>
    <t>л. Жами фоизли даромадлар</t>
  </si>
  <si>
    <t>2. Фоизли харажатлар</t>
  </si>
  <si>
    <t xml:space="preserve">л. Жами фоизли харажатлар </t>
  </si>
  <si>
    <t>3. Кредит ва лизинг буйича курилиши мумкин булган зарарларни бахолашгача бўлган соф фоизли даромадлар</t>
  </si>
  <si>
    <t>а. Минус: Кредит ва лизинг буйича курилиши мумкин булган зарарларни бахолаш</t>
  </si>
  <si>
    <t>б. Кредит ва лизинг буйича курилиши мумкин булган зарарларни бахолашдан кейин бўлган соф фоизли даромадлар</t>
  </si>
  <si>
    <t>4. Фоизсиз даромадлар</t>
  </si>
  <si>
    <t>е. Жами фоизсиз даромадлар</t>
  </si>
  <si>
    <t>5. Фоизсиз харажатлар</t>
  </si>
  <si>
    <t>з. Жами операцион харажатлар</t>
  </si>
  <si>
    <t>а. Фойда солигини бахолаш</t>
  </si>
  <si>
    <t>а. Кўзда тутилмаган даромад ёки зарарлар, соф</t>
  </si>
  <si>
    <t>б. Фойдага киритиладиган бошқа ўзгартиришлар, соф</t>
  </si>
  <si>
    <t>11. Соф фойда (зарар)</t>
  </si>
  <si>
    <t>10. Ўзгартиришларгача бўлган даромад</t>
  </si>
  <si>
    <t>9. Фойда солиғини тўлаш ва ўзгартиришларгача бўлган соф фойда</t>
  </si>
  <si>
    <t>8. Нокредит зарарларни бахолаш</t>
  </si>
  <si>
    <t>7. Операцион харажатлар</t>
  </si>
  <si>
    <t>6. Операцион харажатларгача булган соф даромад</t>
  </si>
  <si>
    <t>«ОРИЕНТ ФИНАНС» ХУСУСИЙ АКЦИЯДОРЛИК ТИЖОРАТ БАНКИНИНГ</t>
  </si>
  <si>
    <t>«ОРИЕНТ ФИНАНС» хусусий акциядорлик тижорат банки</t>
  </si>
  <si>
    <t>ХАТБ «ОРИЕНТ ФИНАНС»</t>
  </si>
  <si>
    <t>ORFB</t>
  </si>
  <si>
    <t>Ўзбекистон  Республикаси, Тошкент шаҳри, Яккачинор кўчаси, 7a</t>
  </si>
  <si>
    <t>Ўзбекистон  Республикаси, 100029, Тошкент шаҳри, Яккачинор кўчаси, 7a</t>
  </si>
  <si>
    <t>info@ofb.uz</t>
  </si>
  <si>
    <t>www.ofb.uz</t>
  </si>
  <si>
    <t>21302000800001071000</t>
  </si>
  <si>
    <t>01071</t>
  </si>
  <si>
    <t>145</t>
  </si>
  <si>
    <t>23355763</t>
  </si>
  <si>
    <t>1726273</t>
  </si>
  <si>
    <t>Полатов Сакен Джетыбаевич</t>
  </si>
  <si>
    <t>Мирзаев Пайзуллажон Рахматуллаевич</t>
  </si>
  <si>
    <t>Пулатов Дильмурод Ильясович</t>
  </si>
  <si>
    <t>Умаров Ойбек Мухаммадалиевич</t>
  </si>
  <si>
    <t>Суммаси (сўм)</t>
  </si>
  <si>
    <t>Ўзбекистон Республикаси, Тошкент шаҳри</t>
  </si>
  <si>
    <t>Абдурахимова Лола Дагаровна</t>
  </si>
  <si>
    <t>Банк Кенгаши аъзоси</t>
  </si>
  <si>
    <t>Устамухамедов Бахтиёр Азатович</t>
  </si>
  <si>
    <t>Парпиев Бобур Батырович</t>
  </si>
  <si>
    <t>Касимов Бекзод Шухратович</t>
  </si>
  <si>
    <t>Санаев Гулом Нуруллаевич</t>
  </si>
  <si>
    <t>Рузиев Зиёдулла Зиявутдинович</t>
  </si>
  <si>
    <t>Общества с ограниченной ответственностью "Orient Finance Business"</t>
  </si>
  <si>
    <t xml:space="preserve">Эргашев Алишер Шукурович
</t>
  </si>
  <si>
    <t xml:space="preserve">Рахимов Дилшод Тулкинович
</t>
  </si>
  <si>
    <t>Банк Бошқаруви аъзоси</t>
  </si>
  <si>
    <t>Банк "Orient Finans Business" МЧЖ устав фондида 20% дан ортиқ улушга эга</t>
  </si>
  <si>
    <t>Аудиторлик хулосаси иловада келтирилади</t>
  </si>
  <si>
    <t>Бошқарув аъзоси</t>
  </si>
  <si>
    <t>нет</t>
  </si>
  <si>
    <t xml:space="preserve">2015 йил якунлари бўйича йиллик ҳисоботи </t>
  </si>
  <si>
    <r>
      <t xml:space="preserve">Ҳисоботни тасдиқлаш санаси – </t>
    </r>
    <r>
      <rPr>
        <b/>
        <sz val="8"/>
        <color theme="1"/>
        <rFont val="Times New Roman"/>
        <family val="1"/>
        <charset val="204"/>
      </rPr>
      <t>30 мая 2016 года</t>
    </r>
  </si>
  <si>
    <t>31.06.2015</t>
  </si>
  <si>
    <t>Бўшатилган</t>
  </si>
  <si>
    <t>Таркибдан чиқарилган</t>
  </si>
  <si>
    <t>Джунайдуллаев Тохир Фахриддинович</t>
  </si>
  <si>
    <t>Бошқарув раиси в.б.</t>
  </si>
  <si>
    <t>ҲИСОБОТ ЙИЛИДА БАНК ТОМОНИДАН ҚЎШИМЧА ҚИММАТЛИ ҚОҒОЗЛАР ЧИҚАРИЛМАДИ</t>
  </si>
  <si>
    <t>06.05.2015, http://uzse.uz/Listing/EmitentInfo/900120961</t>
  </si>
  <si>
    <t>06</t>
  </si>
  <si>
    <t>12.06.2015, http://uzse.uz/Listing/EmitentInfo/900120961</t>
  </si>
  <si>
    <t>08</t>
  </si>
  <si>
    <t>36</t>
  </si>
  <si>
    <t>Жамият аффилланган шахсларининг рўйхатидаги ўзгаришлар</t>
  </si>
  <si>
    <t>12.08.2015, http://uzse.uz/Listing/EmitentInfo/900120961</t>
  </si>
  <si>
    <t>18.08.2015, http://uzse.uz/Listing/EmitentInfo/900120961</t>
  </si>
  <si>
    <t>Қимматли қоғозлар чиқарилиши</t>
  </si>
  <si>
    <t>25</t>
  </si>
  <si>
    <t>15.09.2015, http://uzse.uz/Listing/EmitentInfo/900120961</t>
  </si>
  <si>
    <t>28.10.2015, http://uzse.uz/Listing/EmitentInfo/900120961</t>
  </si>
  <si>
    <t xml:space="preserve">     а.1. Жумладан, стандарт активлар бўйича захира</t>
  </si>
  <si>
    <t>00492</t>
  </si>
  <si>
    <t>2008 йил 12 феврал</t>
  </si>
  <si>
    <t>«ПрайсвотерхаусКуперс» Аудиторлик ташкилоти МЧЖ</t>
  </si>
  <si>
    <t>Банк Бошқаруви раиси в.б.</t>
  </si>
  <si>
    <t>Рахимов Дилшод Тулкинович</t>
  </si>
  <si>
    <t>Корбут Наталья Викторовна</t>
  </si>
  <si>
    <t>2016 йил 28 апрел</t>
  </si>
  <si>
    <t>Парпиев Бабур Батырович</t>
  </si>
  <si>
    <t>Открытие документарных, безотзывных, непокрытых, делимых, неподтвержденных импортных аккредитивов</t>
  </si>
  <si>
    <t>Отчуждатель</t>
  </si>
  <si>
    <t xml:space="preserve"> АК "Узбекнефтегаздобыча"</t>
  </si>
  <si>
    <t>АК "Узтрансгаз"</t>
  </si>
  <si>
    <t>Предоставление поручительства в пользу  АК "Узбекнефтегаздобыча"</t>
  </si>
  <si>
    <t>Приобретатель</t>
  </si>
  <si>
    <t>13.10.2015г.</t>
  </si>
  <si>
    <t>ООО "Orient Finance Business"</t>
  </si>
  <si>
    <t>Увеличение уставного фонда</t>
  </si>
  <si>
    <t>Одобрить увеличение уставного фонда ООО "Orient Finance Business" на 8 700 000 000 сум</t>
  </si>
  <si>
    <t>04.05.2015г.</t>
  </si>
  <si>
    <t>210 000 000,0 долл.США</t>
  </si>
  <si>
    <t>Яковлев Борис Борисович</t>
  </si>
  <si>
    <t>Юсупов Джасур Хамидович</t>
  </si>
  <si>
    <t>Пулатов Дилшод Ильясович</t>
  </si>
  <si>
    <t>Мирзаев Пайзуллажан Рахматуллаевич</t>
  </si>
  <si>
    <t>Пулатов Дилмурод Ильясович</t>
  </si>
  <si>
    <t>Тафтиш комиссияси аъзоси</t>
  </si>
  <si>
    <t>Кузатув кенгаши аъзоси</t>
  </si>
  <si>
    <t>Мухаммадиев Уткир, Григорий Асатуров</t>
  </si>
  <si>
    <t xml:space="preserve">1. Фоизли даромадлар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</si>
</sst>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_₽"/>
    <numFmt numFmtId="165" formatCode="#,##0\ _₽"/>
  </numFmts>
  <fonts count="9" x14ac:knownFonts="1"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10"/>
      <name val="Times New Roman"/>
      <family val="1"/>
    </font>
    <font>
      <sz val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5">
    <xf numFmtId="0" fontId="0" fillId="0" borderId="0" xfId="0"/>
    <xf numFmtId="0" fontId="2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14" fontId="2" fillId="0" borderId="18" xfId="0" applyNumberFormat="1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center" vertical="center" wrapText="1"/>
    </xf>
    <xf numFmtId="14" fontId="2" fillId="0" borderId="18" xfId="0" applyNumberFormat="1" applyFont="1" applyBorder="1" applyAlignment="1">
      <alignment horizontal="left" vertical="center" indent="1"/>
    </xf>
    <xf numFmtId="14" fontId="1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vertical="center" wrapText="1"/>
    </xf>
    <xf numFmtId="164" fontId="4" fillId="0" borderId="4" xfId="0" applyNumberFormat="1" applyFont="1" applyFill="1" applyBorder="1" applyAlignment="1">
      <alignment vertical="center" wrapText="1"/>
    </xf>
    <xf numFmtId="164" fontId="3" fillId="0" borderId="2" xfId="0" applyNumberFormat="1" applyFont="1" applyFill="1" applyBorder="1" applyAlignment="1">
      <alignment vertical="center" wrapText="1"/>
    </xf>
    <xf numFmtId="164" fontId="3" fillId="0" borderId="4" xfId="0" applyNumberFormat="1" applyFont="1" applyFill="1" applyBorder="1" applyAlignment="1">
      <alignment vertical="center" wrapText="1"/>
    </xf>
    <xf numFmtId="3" fontId="8" fillId="6" borderId="2" xfId="0" applyNumberFormat="1" applyFont="1" applyFill="1" applyBorder="1" applyAlignment="1" applyProtection="1">
      <protection hidden="1"/>
    </xf>
    <xf numFmtId="3" fontId="8" fillId="6" borderId="4" xfId="0" applyNumberFormat="1" applyFont="1" applyFill="1" applyBorder="1" applyAlignment="1" applyProtection="1">
      <protection hidden="1"/>
    </xf>
    <xf numFmtId="3" fontId="7" fillId="0" borderId="2" xfId="0" applyNumberFormat="1" applyFont="1" applyBorder="1" applyAlignment="1" applyProtection="1">
      <protection locked="0"/>
    </xf>
    <xf numFmtId="3" fontId="7" fillId="0" borderId="3" xfId="0" applyNumberFormat="1" applyFont="1" applyBorder="1" applyAlignment="1" applyProtection="1">
      <protection locked="0"/>
    </xf>
    <xf numFmtId="3" fontId="7" fillId="0" borderId="4" xfId="0" applyNumberFormat="1" applyFont="1" applyBorder="1" applyAlignment="1" applyProtection="1">
      <protection locked="0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5" borderId="2" xfId="0" applyNumberFormat="1" applyFont="1" applyFill="1" applyBorder="1" applyAlignment="1">
      <alignment horizontal="right" vertical="center" wrapText="1" indent="1"/>
    </xf>
    <xf numFmtId="164" fontId="4" fillId="5" borderId="4" xfId="0" applyNumberFormat="1" applyFont="1" applyFill="1" applyBorder="1" applyAlignment="1">
      <alignment horizontal="right" vertical="center" wrapText="1" inden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right" vertical="center" wrapText="1" indent="1"/>
    </xf>
    <xf numFmtId="164" fontId="4" fillId="0" borderId="4" xfId="0" applyNumberFormat="1" applyFont="1" applyFill="1" applyBorder="1" applyAlignment="1">
      <alignment horizontal="right" vertical="center" wrapText="1" indent="1"/>
    </xf>
    <xf numFmtId="164" fontId="3" fillId="0" borderId="2" xfId="0" applyNumberFormat="1" applyFont="1" applyFill="1" applyBorder="1" applyAlignment="1">
      <alignment horizontal="right" vertical="center" wrapText="1" indent="1"/>
    </xf>
    <xf numFmtId="164" fontId="3" fillId="0" borderId="4" xfId="0" applyNumberFormat="1" applyFont="1" applyFill="1" applyBorder="1" applyAlignment="1">
      <alignment horizontal="right" vertical="center" wrapText="1" indent="1"/>
    </xf>
    <xf numFmtId="0" fontId="2" fillId="0" borderId="2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4" borderId="34" xfId="0" applyFont="1" applyFill="1" applyBorder="1" applyAlignment="1">
      <alignment horizontal="center" vertical="center"/>
    </xf>
    <xf numFmtId="0" fontId="1" fillId="4" borderId="35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21" xfId="0" applyFont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 indent="1"/>
    </xf>
    <xf numFmtId="0" fontId="4" fillId="0" borderId="1" xfId="0" applyFont="1" applyFill="1" applyBorder="1" applyAlignment="1">
      <alignment horizontal="left" vertical="center" wrapText="1" indent="1"/>
    </xf>
    <xf numFmtId="49" fontId="1" fillId="0" borderId="20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horizontal="left" vertical="center"/>
    </xf>
    <xf numFmtId="2" fontId="1" fillId="0" borderId="1" xfId="0" applyNumberFormat="1" applyFont="1" applyFill="1" applyBorder="1" applyAlignment="1">
      <alignment horizontal="left" vertical="center"/>
    </xf>
    <xf numFmtId="2" fontId="1" fillId="0" borderId="18" xfId="0" applyNumberFormat="1" applyFont="1" applyFill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8" xfId="0" applyNumberFormat="1" applyFont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28" xfId="0" applyFont="1" applyFill="1" applyBorder="1" applyAlignment="1">
      <alignment horizontal="left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vertical="center"/>
    </xf>
    <xf numFmtId="0" fontId="6" fillId="0" borderId="27" xfId="0" applyFont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1" fillId="4" borderId="8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vertical="center"/>
    </xf>
    <xf numFmtId="0" fontId="5" fillId="4" borderId="37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left" vertical="center"/>
    </xf>
    <xf numFmtId="3" fontId="1" fillId="0" borderId="20" xfId="0" applyNumberFormat="1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4" borderId="3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3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center" vertical="center" wrapText="1"/>
    </xf>
    <xf numFmtId="49" fontId="4" fillId="5" borderId="3" xfId="0" applyNumberFormat="1" applyFont="1" applyFill="1" applyBorder="1" applyAlignment="1">
      <alignment horizontal="center" vertical="center" wrapText="1"/>
    </xf>
    <xf numFmtId="49" fontId="4" fillId="5" borderId="4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1" fillId="7" borderId="2" xfId="0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left" vertical="center"/>
    </xf>
    <xf numFmtId="0" fontId="1" fillId="7" borderId="28" xfId="0" applyFont="1" applyFill="1" applyBorder="1" applyAlignment="1">
      <alignment horizontal="left" vertical="center"/>
    </xf>
    <xf numFmtId="49" fontId="1" fillId="7" borderId="2" xfId="0" applyNumberFormat="1" applyFont="1" applyFill="1" applyBorder="1" applyAlignment="1">
      <alignment horizontal="left" vertical="center"/>
    </xf>
    <xf numFmtId="49" fontId="1" fillId="7" borderId="3" xfId="0" applyNumberFormat="1" applyFont="1" applyFill="1" applyBorder="1" applyAlignment="1">
      <alignment horizontal="left" vertical="center"/>
    </xf>
    <xf numFmtId="49" fontId="1" fillId="7" borderId="28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8" xfId="0" applyFont="1" applyFill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30" xfId="0" applyFont="1" applyBorder="1" applyAlignment="1">
      <alignment horizontal="left" vertical="center"/>
    </xf>
    <xf numFmtId="0" fontId="1" fillId="0" borderId="31" xfId="0" applyFont="1" applyBorder="1" applyAlignment="1">
      <alignment horizontal="left"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/>
    </xf>
    <xf numFmtId="0" fontId="1" fillId="4" borderId="3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 indent="1"/>
    </xf>
    <xf numFmtId="0" fontId="2" fillId="0" borderId="3" xfId="0" applyFont="1" applyFill="1" applyBorder="1" applyAlignment="1">
      <alignment horizontal="left" vertical="center" wrapText="1" inden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right" vertical="center" wrapText="1" inden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28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14" fontId="1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r.%20al-XiMiK/Desktop/&#1053;&#1086;&#1074;&#1072;&#1103;%20&#1087;&#1072;&#1087;&#1082;&#1072;/&#1091;&#1079;&#1073;%20&#1073;&#1072;&#1083;&#1072;&#1085;&#1089;%203112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6">
          <cell r="A6" t="str">
            <v>1. Кассадаги накд пул ва бошка тулов хужжатлари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ofb.uz/" TargetMode="External"/><Relationship Id="rId1" Type="http://schemas.openxmlformats.org/officeDocument/2006/relationships/hyperlink" Target="mailto:info@ofb.u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0"/>
  <sheetViews>
    <sheetView tabSelected="1" topLeftCell="A154" zoomScale="115" zoomScaleNormal="115" workbookViewId="0">
      <selection activeCell="G163" sqref="A163:XFD164"/>
    </sheetView>
  </sheetViews>
  <sheetFormatPr defaultRowHeight="11.25" x14ac:dyDescent="0.25"/>
  <cols>
    <col min="1" max="1" width="5.85546875" style="4" customWidth="1"/>
    <col min="2" max="2" width="11.28515625" style="1" customWidth="1"/>
    <col min="3" max="3" width="12.7109375" style="1" customWidth="1"/>
    <col min="4" max="4" width="22.28515625" style="1" customWidth="1"/>
    <col min="5" max="5" width="8.5703125" style="1" customWidth="1"/>
    <col min="6" max="6" width="21.140625" style="3" customWidth="1"/>
    <col min="7" max="7" width="12.5703125" style="3" customWidth="1"/>
    <col min="8" max="8" width="12.85546875" style="1" customWidth="1"/>
    <col min="9" max="9" width="19.5703125" style="1" customWidth="1"/>
    <col min="10" max="10" width="14" style="1" customWidth="1"/>
    <col min="11" max="16384" width="9.140625" style="1"/>
  </cols>
  <sheetData>
    <row r="1" spans="1:10" x14ac:dyDescent="0.25">
      <c r="A1" s="76" t="s">
        <v>178</v>
      </c>
      <c r="B1" s="76"/>
      <c r="C1" s="76"/>
      <c r="D1" s="76"/>
      <c r="E1" s="76"/>
      <c r="F1" s="76"/>
      <c r="G1" s="76"/>
      <c r="H1" s="76"/>
      <c r="I1" s="76"/>
      <c r="J1" s="76"/>
    </row>
    <row r="2" spans="1:10" x14ac:dyDescent="0.25">
      <c r="A2" s="76" t="s">
        <v>212</v>
      </c>
      <c r="B2" s="76"/>
      <c r="C2" s="76"/>
      <c r="D2" s="76"/>
      <c r="E2" s="76"/>
      <c r="F2" s="76"/>
      <c r="G2" s="76"/>
      <c r="H2" s="76"/>
      <c r="I2" s="76"/>
      <c r="J2" s="76"/>
    </row>
    <row r="3" spans="1:10" x14ac:dyDescent="0.25">
      <c r="A3" s="76"/>
      <c r="B3" s="76"/>
      <c r="C3" s="76"/>
      <c r="D3" s="76"/>
      <c r="E3" s="76"/>
      <c r="F3" s="76"/>
      <c r="G3" s="76"/>
      <c r="H3" s="76"/>
      <c r="I3" s="76"/>
      <c r="J3" s="76"/>
    </row>
    <row r="4" spans="1:10" x14ac:dyDescent="0.25">
      <c r="A4" s="77" t="s">
        <v>103</v>
      </c>
      <c r="B4" s="77"/>
      <c r="C4" s="77"/>
      <c r="D4" s="77"/>
      <c r="E4" s="77"/>
      <c r="F4" s="77"/>
      <c r="G4" s="77"/>
      <c r="H4" s="77"/>
      <c r="I4" s="77"/>
      <c r="J4" s="77"/>
    </row>
    <row r="5" spans="1:10" x14ac:dyDescent="0.25">
      <c r="A5" s="77" t="s">
        <v>213</v>
      </c>
      <c r="B5" s="77"/>
      <c r="C5" s="77"/>
      <c r="D5" s="77"/>
      <c r="E5" s="77"/>
      <c r="F5" s="77"/>
      <c r="G5" s="77"/>
      <c r="H5" s="77"/>
      <c r="I5" s="77"/>
      <c r="J5" s="77"/>
    </row>
    <row r="6" spans="1:10" ht="12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</row>
    <row r="7" spans="1:10" x14ac:dyDescent="0.25">
      <c r="A7" s="67">
        <v>1</v>
      </c>
      <c r="B7" s="70" t="s">
        <v>2</v>
      </c>
      <c r="C7" s="70"/>
      <c r="D7" s="70"/>
      <c r="E7" s="70"/>
      <c r="F7" s="70"/>
      <c r="G7" s="70"/>
      <c r="H7" s="70"/>
      <c r="I7" s="70"/>
      <c r="J7" s="71"/>
    </row>
    <row r="8" spans="1:10" x14ac:dyDescent="0.25">
      <c r="A8" s="68"/>
      <c r="B8" s="83" t="s">
        <v>3</v>
      </c>
      <c r="C8" s="83"/>
      <c r="D8" s="83"/>
      <c r="E8" s="85" t="s">
        <v>179</v>
      </c>
      <c r="F8" s="85"/>
      <c r="G8" s="85"/>
      <c r="H8" s="85"/>
      <c r="I8" s="85"/>
      <c r="J8" s="86"/>
    </row>
    <row r="9" spans="1:10" x14ac:dyDescent="0.25">
      <c r="A9" s="68"/>
      <c r="B9" s="83" t="s">
        <v>4</v>
      </c>
      <c r="C9" s="83"/>
      <c r="D9" s="83"/>
      <c r="E9" s="85" t="s">
        <v>180</v>
      </c>
      <c r="F9" s="85"/>
      <c r="G9" s="85"/>
      <c r="H9" s="85"/>
      <c r="I9" s="85"/>
      <c r="J9" s="86"/>
    </row>
    <row r="10" spans="1:10" ht="12" thickBot="1" x14ac:dyDescent="0.3">
      <c r="A10" s="69"/>
      <c r="B10" s="84" t="s">
        <v>5</v>
      </c>
      <c r="C10" s="84"/>
      <c r="D10" s="84"/>
      <c r="E10" s="87" t="s">
        <v>181</v>
      </c>
      <c r="F10" s="87"/>
      <c r="G10" s="87"/>
      <c r="H10" s="87"/>
      <c r="I10" s="87"/>
      <c r="J10" s="88"/>
    </row>
    <row r="11" spans="1:10" x14ac:dyDescent="0.25">
      <c r="A11" s="127">
        <v>2</v>
      </c>
      <c r="B11" s="70" t="s">
        <v>6</v>
      </c>
      <c r="C11" s="70"/>
      <c r="D11" s="70"/>
      <c r="E11" s="70"/>
      <c r="F11" s="70"/>
      <c r="G11" s="70"/>
      <c r="H11" s="70"/>
      <c r="I11" s="70"/>
      <c r="J11" s="71"/>
    </row>
    <row r="12" spans="1:10" x14ac:dyDescent="0.25">
      <c r="A12" s="128"/>
      <c r="B12" s="83" t="s">
        <v>7</v>
      </c>
      <c r="C12" s="83"/>
      <c r="D12" s="83"/>
      <c r="E12" s="85" t="s">
        <v>182</v>
      </c>
      <c r="F12" s="85"/>
      <c r="G12" s="85"/>
      <c r="H12" s="85"/>
      <c r="I12" s="85"/>
      <c r="J12" s="86"/>
    </row>
    <row r="13" spans="1:10" x14ac:dyDescent="0.25">
      <c r="A13" s="128"/>
      <c r="B13" s="83" t="s">
        <v>8</v>
      </c>
      <c r="C13" s="83"/>
      <c r="D13" s="83"/>
      <c r="E13" s="85" t="s">
        <v>183</v>
      </c>
      <c r="F13" s="85"/>
      <c r="G13" s="85"/>
      <c r="H13" s="85"/>
      <c r="I13" s="85"/>
      <c r="J13" s="86"/>
    </row>
    <row r="14" spans="1:10" x14ac:dyDescent="0.25">
      <c r="A14" s="128"/>
      <c r="B14" s="83" t="s">
        <v>9</v>
      </c>
      <c r="C14" s="83"/>
      <c r="D14" s="83"/>
      <c r="E14" s="85" t="s">
        <v>184</v>
      </c>
      <c r="F14" s="85"/>
      <c r="G14" s="85"/>
      <c r="H14" s="85"/>
      <c r="I14" s="85"/>
      <c r="J14" s="86"/>
    </row>
    <row r="15" spans="1:10" ht="12" thickBot="1" x14ac:dyDescent="0.3">
      <c r="A15" s="129"/>
      <c r="B15" s="84" t="s">
        <v>10</v>
      </c>
      <c r="C15" s="84"/>
      <c r="D15" s="84"/>
      <c r="E15" s="85" t="s">
        <v>185</v>
      </c>
      <c r="F15" s="85"/>
      <c r="G15" s="85"/>
      <c r="H15" s="85"/>
      <c r="I15" s="85"/>
      <c r="J15" s="86"/>
    </row>
    <row r="16" spans="1:10" x14ac:dyDescent="0.25">
      <c r="A16" s="67">
        <v>3</v>
      </c>
      <c r="B16" s="70" t="s">
        <v>11</v>
      </c>
      <c r="C16" s="70"/>
      <c r="D16" s="70"/>
      <c r="E16" s="70"/>
      <c r="F16" s="70"/>
      <c r="G16" s="70"/>
      <c r="H16" s="70"/>
      <c r="I16" s="70"/>
      <c r="J16" s="71"/>
    </row>
    <row r="17" spans="1:10" x14ac:dyDescent="0.25">
      <c r="A17" s="68"/>
      <c r="B17" s="83" t="s">
        <v>12</v>
      </c>
      <c r="C17" s="83"/>
      <c r="D17" s="83"/>
      <c r="E17" s="131" t="s">
        <v>102</v>
      </c>
      <c r="F17" s="85"/>
      <c r="G17" s="85"/>
      <c r="H17" s="85"/>
      <c r="I17" s="85"/>
      <c r="J17" s="86"/>
    </row>
    <row r="18" spans="1:10" x14ac:dyDescent="0.25">
      <c r="A18" s="68"/>
      <c r="B18" s="83" t="s">
        <v>13</v>
      </c>
      <c r="C18" s="83"/>
      <c r="D18" s="83"/>
      <c r="E18" s="95" t="s">
        <v>186</v>
      </c>
      <c r="F18" s="95"/>
      <c r="G18" s="95"/>
      <c r="H18" s="95"/>
      <c r="I18" s="95"/>
      <c r="J18" s="96"/>
    </row>
    <row r="19" spans="1:10" ht="12" thickBot="1" x14ac:dyDescent="0.3">
      <c r="A19" s="69"/>
      <c r="B19" s="84" t="s">
        <v>0</v>
      </c>
      <c r="C19" s="84"/>
      <c r="D19" s="84"/>
      <c r="E19" s="91" t="s">
        <v>187</v>
      </c>
      <c r="F19" s="91"/>
      <c r="G19" s="91"/>
      <c r="H19" s="91"/>
      <c r="I19" s="91"/>
      <c r="J19" s="92"/>
    </row>
    <row r="20" spans="1:10" x14ac:dyDescent="0.25">
      <c r="A20" s="107">
        <v>4</v>
      </c>
      <c r="B20" s="70" t="s">
        <v>14</v>
      </c>
      <c r="C20" s="70"/>
      <c r="D20" s="70"/>
      <c r="E20" s="70"/>
      <c r="F20" s="70"/>
      <c r="G20" s="70"/>
      <c r="H20" s="70"/>
      <c r="I20" s="70"/>
      <c r="J20" s="71"/>
    </row>
    <row r="21" spans="1:10" x14ac:dyDescent="0.25">
      <c r="A21" s="102"/>
      <c r="B21" s="83" t="s">
        <v>15</v>
      </c>
      <c r="C21" s="83"/>
      <c r="D21" s="83"/>
      <c r="E21" s="85">
        <v>81</v>
      </c>
      <c r="F21" s="85"/>
      <c r="G21" s="85"/>
      <c r="H21" s="85"/>
      <c r="I21" s="85"/>
      <c r="J21" s="86"/>
    </row>
    <row r="22" spans="1:10" ht="12" thickBot="1" x14ac:dyDescent="0.3">
      <c r="A22" s="102"/>
      <c r="B22" s="84" t="s">
        <v>16</v>
      </c>
      <c r="C22" s="84"/>
      <c r="D22" s="84"/>
      <c r="E22" s="132">
        <v>207086151</v>
      </c>
      <c r="F22" s="87"/>
      <c r="G22" s="87"/>
      <c r="H22" s="87"/>
      <c r="I22" s="87"/>
      <c r="J22" s="88"/>
    </row>
    <row r="23" spans="1:10" x14ac:dyDescent="0.25">
      <c r="A23" s="102"/>
      <c r="B23" s="70" t="s">
        <v>17</v>
      </c>
      <c r="C23" s="70"/>
      <c r="D23" s="70"/>
      <c r="E23" s="70"/>
      <c r="F23" s="70"/>
      <c r="G23" s="70"/>
      <c r="H23" s="70"/>
      <c r="I23" s="70"/>
      <c r="J23" s="71"/>
    </row>
    <row r="24" spans="1:10" x14ac:dyDescent="0.25">
      <c r="A24" s="102"/>
      <c r="B24" s="83" t="s">
        <v>18</v>
      </c>
      <c r="C24" s="83"/>
      <c r="D24" s="83"/>
      <c r="E24" s="95" t="s">
        <v>188</v>
      </c>
      <c r="F24" s="95"/>
      <c r="G24" s="95"/>
      <c r="H24" s="95"/>
      <c r="I24" s="95"/>
      <c r="J24" s="96"/>
    </row>
    <row r="25" spans="1:10" x14ac:dyDescent="0.25">
      <c r="A25" s="102"/>
      <c r="B25" s="83" t="s">
        <v>19</v>
      </c>
      <c r="C25" s="83"/>
      <c r="D25" s="83"/>
      <c r="E25" s="95" t="s">
        <v>189</v>
      </c>
      <c r="F25" s="95"/>
      <c r="G25" s="95"/>
      <c r="H25" s="95"/>
      <c r="I25" s="95"/>
      <c r="J25" s="96"/>
    </row>
    <row r="26" spans="1:10" x14ac:dyDescent="0.25">
      <c r="A26" s="102"/>
      <c r="B26" s="83" t="s">
        <v>20</v>
      </c>
      <c r="C26" s="83"/>
      <c r="D26" s="83"/>
      <c r="E26" s="95" t="s">
        <v>101</v>
      </c>
      <c r="F26" s="95"/>
      <c r="G26" s="95"/>
      <c r="H26" s="95"/>
      <c r="I26" s="95"/>
      <c r="J26" s="96"/>
    </row>
    <row r="27" spans="1:10" ht="12" thickBot="1" x14ac:dyDescent="0.3">
      <c r="A27" s="130"/>
      <c r="B27" s="84" t="s">
        <v>21</v>
      </c>
      <c r="C27" s="84"/>
      <c r="D27" s="84"/>
      <c r="E27" s="91" t="s">
        <v>190</v>
      </c>
      <c r="F27" s="91"/>
      <c r="G27" s="91"/>
      <c r="H27" s="91"/>
      <c r="I27" s="91"/>
      <c r="J27" s="92"/>
    </row>
    <row r="28" spans="1:10" x14ac:dyDescent="0.25">
      <c r="A28" s="127">
        <v>5</v>
      </c>
      <c r="B28" s="70" t="s">
        <v>22</v>
      </c>
      <c r="C28" s="70"/>
      <c r="D28" s="70"/>
      <c r="E28" s="70"/>
      <c r="F28" s="70"/>
      <c r="G28" s="70"/>
      <c r="H28" s="70"/>
      <c r="I28" s="70"/>
      <c r="J28" s="71"/>
    </row>
    <row r="29" spans="1:10" x14ac:dyDescent="0.25">
      <c r="A29" s="128"/>
      <c r="B29" s="83" t="s">
        <v>23</v>
      </c>
      <c r="C29" s="83"/>
      <c r="D29" s="83"/>
      <c r="E29" s="93">
        <f>G179/I147</f>
        <v>0.98530879052666764</v>
      </c>
      <c r="F29" s="93"/>
      <c r="G29" s="93"/>
      <c r="H29" s="93"/>
      <c r="I29" s="93"/>
      <c r="J29" s="94"/>
    </row>
    <row r="30" spans="1:10" x14ac:dyDescent="0.25">
      <c r="A30" s="128"/>
      <c r="B30" s="83" t="s">
        <v>24</v>
      </c>
      <c r="C30" s="83"/>
      <c r="D30" s="83"/>
      <c r="E30" s="93">
        <v>0.61</v>
      </c>
      <c r="F30" s="93"/>
      <c r="G30" s="93"/>
      <c r="H30" s="93"/>
      <c r="I30" s="93"/>
      <c r="J30" s="94"/>
    </row>
    <row r="31" spans="1:10" x14ac:dyDescent="0.25">
      <c r="A31" s="128"/>
      <c r="B31" s="83" t="s">
        <v>25</v>
      </c>
      <c r="C31" s="83"/>
      <c r="D31" s="83"/>
      <c r="E31" s="93">
        <v>1.83</v>
      </c>
      <c r="F31" s="93"/>
      <c r="G31" s="93"/>
      <c r="H31" s="93"/>
      <c r="I31" s="93"/>
      <c r="J31" s="94"/>
    </row>
    <row r="32" spans="1:10" x14ac:dyDescent="0.25">
      <c r="A32" s="128"/>
      <c r="B32" s="83" t="s">
        <v>26</v>
      </c>
      <c r="C32" s="83"/>
      <c r="D32" s="83"/>
      <c r="E32" s="93">
        <v>0.21</v>
      </c>
      <c r="F32" s="93"/>
      <c r="G32" s="93"/>
      <c r="H32" s="93"/>
      <c r="I32" s="93"/>
      <c r="J32" s="94"/>
    </row>
    <row r="33" spans="1:10" ht="12" thickBot="1" x14ac:dyDescent="0.3">
      <c r="A33" s="129"/>
      <c r="B33" s="84" t="s">
        <v>27</v>
      </c>
      <c r="C33" s="84"/>
      <c r="D33" s="84"/>
      <c r="E33" s="93" t="s">
        <v>211</v>
      </c>
      <c r="F33" s="93"/>
      <c r="G33" s="93"/>
      <c r="H33" s="93"/>
      <c r="I33" s="93"/>
      <c r="J33" s="94"/>
    </row>
    <row r="34" spans="1:10" x14ac:dyDescent="0.25">
      <c r="A34" s="107">
        <v>6</v>
      </c>
      <c r="B34" s="70" t="s">
        <v>28</v>
      </c>
      <c r="C34" s="70"/>
      <c r="D34" s="70"/>
      <c r="E34" s="70"/>
      <c r="F34" s="70"/>
      <c r="G34" s="70"/>
      <c r="H34" s="70"/>
      <c r="I34" s="70"/>
      <c r="J34" s="71"/>
    </row>
    <row r="35" spans="1:10" x14ac:dyDescent="0.25">
      <c r="A35" s="102"/>
      <c r="B35" s="97" t="s">
        <v>29</v>
      </c>
      <c r="C35" s="98"/>
      <c r="D35" s="98"/>
      <c r="E35" s="98"/>
      <c r="F35" s="98"/>
      <c r="G35" s="98"/>
      <c r="H35" s="98"/>
      <c r="I35" s="98"/>
      <c r="J35" s="99"/>
    </row>
    <row r="36" spans="1:10" x14ac:dyDescent="0.25">
      <c r="A36" s="102"/>
      <c r="B36" s="83" t="s">
        <v>32</v>
      </c>
      <c r="C36" s="83"/>
      <c r="D36" s="83"/>
      <c r="E36" s="95" t="s">
        <v>100</v>
      </c>
      <c r="F36" s="95"/>
      <c r="G36" s="95"/>
      <c r="H36" s="95"/>
      <c r="I36" s="95"/>
      <c r="J36" s="96"/>
    </row>
    <row r="37" spans="1:10" x14ac:dyDescent="0.25">
      <c r="A37" s="102"/>
      <c r="B37" s="83" t="s">
        <v>33</v>
      </c>
      <c r="C37" s="83"/>
      <c r="D37" s="83"/>
      <c r="E37" s="95" t="s">
        <v>100</v>
      </c>
      <c r="F37" s="95"/>
      <c r="G37" s="95"/>
      <c r="H37" s="95"/>
      <c r="I37" s="95"/>
      <c r="J37" s="96"/>
    </row>
    <row r="38" spans="1:10" x14ac:dyDescent="0.25">
      <c r="A38" s="102"/>
      <c r="B38" s="97" t="s">
        <v>30</v>
      </c>
      <c r="C38" s="98"/>
      <c r="D38" s="98"/>
      <c r="E38" s="98"/>
      <c r="F38" s="98"/>
      <c r="G38" s="98"/>
      <c r="H38" s="98"/>
      <c r="I38" s="98"/>
      <c r="J38" s="99"/>
    </row>
    <row r="39" spans="1:10" x14ac:dyDescent="0.25">
      <c r="A39" s="102"/>
      <c r="B39" s="83" t="s">
        <v>32</v>
      </c>
      <c r="C39" s="83"/>
      <c r="D39" s="83"/>
      <c r="E39" s="95" t="s">
        <v>100</v>
      </c>
      <c r="F39" s="95"/>
      <c r="G39" s="95"/>
      <c r="H39" s="95"/>
      <c r="I39" s="95"/>
      <c r="J39" s="96"/>
    </row>
    <row r="40" spans="1:10" x14ac:dyDescent="0.25">
      <c r="A40" s="102"/>
      <c r="B40" s="83" t="s">
        <v>33</v>
      </c>
      <c r="C40" s="83"/>
      <c r="D40" s="83"/>
      <c r="E40" s="95" t="s">
        <v>100</v>
      </c>
      <c r="F40" s="95"/>
      <c r="G40" s="95"/>
      <c r="H40" s="95"/>
      <c r="I40" s="95"/>
      <c r="J40" s="96"/>
    </row>
    <row r="41" spans="1:10" x14ac:dyDescent="0.25">
      <c r="A41" s="102"/>
      <c r="B41" s="97" t="s">
        <v>31</v>
      </c>
      <c r="C41" s="98"/>
      <c r="D41" s="98"/>
      <c r="E41" s="98"/>
      <c r="F41" s="98"/>
      <c r="G41" s="98"/>
      <c r="H41" s="98"/>
      <c r="I41" s="98"/>
      <c r="J41" s="99"/>
    </row>
    <row r="42" spans="1:10" x14ac:dyDescent="0.25">
      <c r="A42" s="102"/>
      <c r="B42" s="83" t="s">
        <v>34</v>
      </c>
      <c r="C42" s="83"/>
      <c r="D42" s="83"/>
      <c r="E42" s="95" t="s">
        <v>100</v>
      </c>
      <c r="F42" s="95"/>
      <c r="G42" s="95"/>
      <c r="H42" s="95"/>
      <c r="I42" s="95"/>
      <c r="J42" s="96"/>
    </row>
    <row r="43" spans="1:10" ht="12" thickBot="1" x14ac:dyDescent="0.3">
      <c r="A43" s="130"/>
      <c r="B43" s="83" t="s">
        <v>35</v>
      </c>
      <c r="C43" s="83"/>
      <c r="D43" s="83"/>
      <c r="E43" s="95" t="s">
        <v>100</v>
      </c>
      <c r="F43" s="95"/>
      <c r="G43" s="95"/>
      <c r="H43" s="95"/>
      <c r="I43" s="95"/>
      <c r="J43" s="96"/>
    </row>
    <row r="44" spans="1:10" x14ac:dyDescent="0.25">
      <c r="A44" s="107">
        <v>7</v>
      </c>
      <c r="B44" s="70" t="s">
        <v>38</v>
      </c>
      <c r="C44" s="70"/>
      <c r="D44" s="70"/>
      <c r="E44" s="70"/>
      <c r="F44" s="70"/>
      <c r="G44" s="70"/>
      <c r="H44" s="70"/>
      <c r="I44" s="70"/>
      <c r="J44" s="71"/>
    </row>
    <row r="45" spans="1:10" x14ac:dyDescent="0.25">
      <c r="A45" s="102"/>
      <c r="B45" s="97" t="s">
        <v>29</v>
      </c>
      <c r="C45" s="98"/>
      <c r="D45" s="98"/>
      <c r="E45" s="98"/>
      <c r="F45" s="98"/>
      <c r="G45" s="98"/>
      <c r="H45" s="98"/>
      <c r="I45" s="98"/>
      <c r="J45" s="99"/>
    </row>
    <row r="46" spans="1:10" x14ac:dyDescent="0.25">
      <c r="A46" s="102"/>
      <c r="B46" s="83" t="s">
        <v>36</v>
      </c>
      <c r="C46" s="83"/>
      <c r="D46" s="83"/>
      <c r="E46" s="95" t="s">
        <v>100</v>
      </c>
      <c r="F46" s="95"/>
      <c r="G46" s="95"/>
      <c r="H46" s="95"/>
      <c r="I46" s="95"/>
      <c r="J46" s="96"/>
    </row>
    <row r="47" spans="1:10" x14ac:dyDescent="0.25">
      <c r="A47" s="102"/>
      <c r="B47" s="83" t="s">
        <v>37</v>
      </c>
      <c r="C47" s="83"/>
      <c r="D47" s="83"/>
      <c r="E47" s="95" t="s">
        <v>100</v>
      </c>
      <c r="F47" s="95"/>
      <c r="G47" s="95"/>
      <c r="H47" s="95"/>
      <c r="I47" s="95"/>
      <c r="J47" s="96"/>
    </row>
    <row r="48" spans="1:10" x14ac:dyDescent="0.25">
      <c r="A48" s="102"/>
      <c r="B48" s="97" t="s">
        <v>30</v>
      </c>
      <c r="C48" s="98"/>
      <c r="D48" s="98"/>
      <c r="E48" s="98"/>
      <c r="F48" s="98"/>
      <c r="G48" s="98"/>
      <c r="H48" s="98"/>
      <c r="I48" s="98"/>
      <c r="J48" s="99"/>
    </row>
    <row r="49" spans="1:10" x14ac:dyDescent="0.25">
      <c r="A49" s="102"/>
      <c r="B49" s="83" t="s">
        <v>36</v>
      </c>
      <c r="C49" s="83"/>
      <c r="D49" s="83"/>
      <c r="E49" s="95" t="s">
        <v>100</v>
      </c>
      <c r="F49" s="95"/>
      <c r="G49" s="95"/>
      <c r="H49" s="95"/>
      <c r="I49" s="95"/>
      <c r="J49" s="96"/>
    </row>
    <row r="50" spans="1:10" x14ac:dyDescent="0.25">
      <c r="A50" s="102"/>
      <c r="B50" s="83" t="s">
        <v>37</v>
      </c>
      <c r="C50" s="83"/>
      <c r="D50" s="83"/>
      <c r="E50" s="95" t="s">
        <v>100</v>
      </c>
      <c r="F50" s="95"/>
      <c r="G50" s="95"/>
      <c r="H50" s="95"/>
      <c r="I50" s="95"/>
      <c r="J50" s="96"/>
    </row>
    <row r="51" spans="1:10" x14ac:dyDescent="0.25">
      <c r="A51" s="102"/>
      <c r="B51" s="97" t="s">
        <v>31</v>
      </c>
      <c r="C51" s="98"/>
      <c r="D51" s="98"/>
      <c r="E51" s="98"/>
      <c r="F51" s="98"/>
      <c r="G51" s="98"/>
      <c r="H51" s="98"/>
      <c r="I51" s="98"/>
      <c r="J51" s="99"/>
    </row>
    <row r="52" spans="1:10" x14ac:dyDescent="0.25">
      <c r="A52" s="102"/>
      <c r="B52" s="83" t="s">
        <v>36</v>
      </c>
      <c r="C52" s="83"/>
      <c r="D52" s="83"/>
      <c r="E52" s="95" t="s">
        <v>100</v>
      </c>
      <c r="F52" s="95"/>
      <c r="G52" s="95"/>
      <c r="H52" s="95"/>
      <c r="I52" s="95"/>
      <c r="J52" s="96"/>
    </row>
    <row r="53" spans="1:10" ht="12" thickBot="1" x14ac:dyDescent="0.3">
      <c r="A53" s="102"/>
      <c r="B53" s="83" t="s">
        <v>37</v>
      </c>
      <c r="C53" s="83"/>
      <c r="D53" s="83"/>
      <c r="E53" s="95" t="s">
        <v>100</v>
      </c>
      <c r="F53" s="95"/>
      <c r="G53" s="95"/>
      <c r="H53" s="95"/>
      <c r="I53" s="95"/>
      <c r="J53" s="96"/>
    </row>
    <row r="54" spans="1:10" x14ac:dyDescent="0.25">
      <c r="A54" s="107">
        <v>8</v>
      </c>
      <c r="B54" s="137" t="s">
        <v>39</v>
      </c>
      <c r="C54" s="72"/>
      <c r="D54" s="72"/>
      <c r="E54" s="72"/>
      <c r="F54" s="72"/>
      <c r="G54" s="72"/>
      <c r="H54" s="72"/>
      <c r="I54" s="72"/>
      <c r="J54" s="73"/>
    </row>
    <row r="55" spans="1:10" x14ac:dyDescent="0.25">
      <c r="A55" s="102"/>
      <c r="B55" s="53" t="s">
        <v>85</v>
      </c>
      <c r="C55" s="53"/>
      <c r="D55" s="74" t="s">
        <v>88</v>
      </c>
      <c r="E55" s="78" t="s">
        <v>89</v>
      </c>
      <c r="F55" s="79"/>
      <c r="G55" s="78" t="s">
        <v>90</v>
      </c>
      <c r="H55" s="79"/>
      <c r="I55" s="78" t="s">
        <v>91</v>
      </c>
      <c r="J55" s="134"/>
    </row>
    <row r="56" spans="1:10" ht="24" customHeight="1" x14ac:dyDescent="0.25">
      <c r="A56" s="102"/>
      <c r="B56" s="2" t="s">
        <v>86</v>
      </c>
      <c r="C56" s="2" t="s">
        <v>87</v>
      </c>
      <c r="D56" s="75"/>
      <c r="E56" s="80"/>
      <c r="F56" s="81"/>
      <c r="G56" s="80"/>
      <c r="H56" s="81"/>
      <c r="I56" s="80"/>
      <c r="J56" s="135"/>
    </row>
    <row r="57" spans="1:10" s="15" customFormat="1" ht="16.5" customHeight="1" x14ac:dyDescent="0.25">
      <c r="A57" s="102"/>
      <c r="B57" s="100">
        <v>42165</v>
      </c>
      <c r="C57" s="101"/>
      <c r="D57" s="17" t="s">
        <v>199</v>
      </c>
      <c r="E57" s="82" t="s">
        <v>96</v>
      </c>
      <c r="F57" s="82"/>
      <c r="G57" s="133" t="s">
        <v>99</v>
      </c>
      <c r="H57" s="133"/>
      <c r="I57" s="82" t="s">
        <v>98</v>
      </c>
      <c r="J57" s="136"/>
    </row>
    <row r="58" spans="1:10" s="15" customFormat="1" ht="16.5" customHeight="1" x14ac:dyDescent="0.25">
      <c r="A58" s="102"/>
      <c r="B58" s="100">
        <v>42009</v>
      </c>
      <c r="C58" s="101"/>
      <c r="D58" s="17" t="s">
        <v>200</v>
      </c>
      <c r="E58" s="82" t="s">
        <v>210</v>
      </c>
      <c r="F58" s="82"/>
      <c r="G58" s="133" t="s">
        <v>97</v>
      </c>
      <c r="H58" s="133"/>
      <c r="I58" s="82" t="s">
        <v>98</v>
      </c>
      <c r="J58" s="136"/>
    </row>
    <row r="59" spans="1:10" s="15" customFormat="1" ht="16.5" customHeight="1" x14ac:dyDescent="0.25">
      <c r="A59" s="102"/>
      <c r="B59" s="100">
        <v>42009</v>
      </c>
      <c r="C59" s="101"/>
      <c r="D59" s="22" t="s">
        <v>205</v>
      </c>
      <c r="E59" s="82" t="s">
        <v>210</v>
      </c>
      <c r="F59" s="82"/>
      <c r="G59" s="133" t="s">
        <v>97</v>
      </c>
      <c r="H59" s="133"/>
      <c r="I59" s="82" t="s">
        <v>98</v>
      </c>
      <c r="J59" s="136"/>
    </row>
    <row r="60" spans="1:10" s="15" customFormat="1" ht="16.5" customHeight="1" x14ac:dyDescent="0.25">
      <c r="A60" s="102"/>
      <c r="B60" s="100">
        <v>42009</v>
      </c>
      <c r="C60" s="101"/>
      <c r="D60" s="22" t="s">
        <v>206</v>
      </c>
      <c r="E60" s="82" t="s">
        <v>210</v>
      </c>
      <c r="F60" s="82"/>
      <c r="G60" s="133" t="s">
        <v>97</v>
      </c>
      <c r="H60" s="133"/>
      <c r="I60" s="82" t="s">
        <v>98</v>
      </c>
      <c r="J60" s="136"/>
    </row>
    <row r="61" spans="1:10" s="15" customFormat="1" ht="16.5" customHeight="1" x14ac:dyDescent="0.25">
      <c r="A61" s="102"/>
      <c r="B61" s="100">
        <v>42009</v>
      </c>
      <c r="C61" s="101"/>
      <c r="D61" s="17" t="s">
        <v>201</v>
      </c>
      <c r="E61" s="82" t="s">
        <v>210</v>
      </c>
      <c r="F61" s="82"/>
      <c r="G61" s="133" t="s">
        <v>97</v>
      </c>
      <c r="H61" s="133"/>
      <c r="I61" s="82" t="s">
        <v>98</v>
      </c>
      <c r="J61" s="136"/>
    </row>
    <row r="62" spans="1:10" s="15" customFormat="1" ht="16.5" customHeight="1" x14ac:dyDescent="0.25">
      <c r="A62" s="102"/>
      <c r="B62" s="100">
        <v>42009</v>
      </c>
      <c r="C62" s="101"/>
      <c r="D62" s="17" t="s">
        <v>202</v>
      </c>
      <c r="E62" s="82" t="s">
        <v>210</v>
      </c>
      <c r="F62" s="82"/>
      <c r="G62" s="133" t="s">
        <v>97</v>
      </c>
      <c r="H62" s="133"/>
      <c r="I62" s="82" t="s">
        <v>98</v>
      </c>
      <c r="J62" s="136"/>
    </row>
    <row r="63" spans="1:10" s="15" customFormat="1" ht="16.5" customHeight="1" x14ac:dyDescent="0.25">
      <c r="A63" s="102"/>
      <c r="B63" s="193">
        <v>42009</v>
      </c>
      <c r="C63" s="194"/>
      <c r="D63" s="18" t="s">
        <v>203</v>
      </c>
      <c r="E63" s="82" t="s">
        <v>210</v>
      </c>
      <c r="F63" s="82"/>
      <c r="G63" s="133" t="s">
        <v>97</v>
      </c>
      <c r="H63" s="133"/>
      <c r="I63" s="82" t="s">
        <v>98</v>
      </c>
      <c r="J63" s="136"/>
    </row>
    <row r="64" spans="1:10" s="15" customFormat="1" ht="16.5" customHeight="1" x14ac:dyDescent="0.25">
      <c r="A64" s="102"/>
      <c r="B64" s="100" t="s">
        <v>214</v>
      </c>
      <c r="C64" s="101"/>
      <c r="D64" s="22" t="s">
        <v>205</v>
      </c>
      <c r="E64" s="82" t="s">
        <v>210</v>
      </c>
      <c r="F64" s="82"/>
      <c r="G64" s="133" t="s">
        <v>97</v>
      </c>
      <c r="H64" s="133"/>
      <c r="I64" s="82" t="s">
        <v>216</v>
      </c>
      <c r="J64" s="136"/>
    </row>
    <row r="65" spans="1:10" s="15" customFormat="1" ht="16.5" customHeight="1" x14ac:dyDescent="0.25">
      <c r="A65" s="102"/>
      <c r="B65" s="100">
        <v>42230</v>
      </c>
      <c r="C65" s="101"/>
      <c r="D65" s="18" t="s">
        <v>199</v>
      </c>
      <c r="E65" s="82" t="s">
        <v>96</v>
      </c>
      <c r="F65" s="82"/>
      <c r="G65" s="133" t="s">
        <v>97</v>
      </c>
      <c r="H65" s="133"/>
      <c r="I65" s="82" t="s">
        <v>215</v>
      </c>
      <c r="J65" s="136"/>
    </row>
    <row r="66" spans="1:10" s="15" customFormat="1" ht="19.5" customHeight="1" x14ac:dyDescent="0.25">
      <c r="A66" s="102"/>
      <c r="B66" s="100">
        <v>42230</v>
      </c>
      <c r="C66" s="101"/>
      <c r="D66" s="18" t="s">
        <v>200</v>
      </c>
      <c r="E66" s="82" t="s">
        <v>218</v>
      </c>
      <c r="F66" s="82"/>
      <c r="G66" s="133" t="s">
        <v>97</v>
      </c>
      <c r="H66" s="133"/>
      <c r="I66" s="82" t="s">
        <v>98</v>
      </c>
      <c r="J66" s="136"/>
    </row>
    <row r="67" spans="1:10" s="15" customFormat="1" ht="22.5" customHeight="1" x14ac:dyDescent="0.25">
      <c r="A67" s="102"/>
      <c r="B67" s="193">
        <v>42304</v>
      </c>
      <c r="C67" s="194"/>
      <c r="D67" s="30" t="s">
        <v>217</v>
      </c>
      <c r="E67" s="82" t="s">
        <v>210</v>
      </c>
      <c r="F67" s="82"/>
      <c r="G67" s="133" t="s">
        <v>97</v>
      </c>
      <c r="H67" s="133"/>
      <c r="I67" s="82" t="s">
        <v>98</v>
      </c>
      <c r="J67" s="136"/>
    </row>
    <row r="68" spans="1:10" s="15" customFormat="1" ht="19.5" customHeight="1" x14ac:dyDescent="0.25">
      <c r="A68" s="102"/>
      <c r="B68" s="100">
        <v>42165</v>
      </c>
      <c r="C68" s="101"/>
      <c r="D68" s="30" t="s">
        <v>253</v>
      </c>
      <c r="E68" s="82" t="s">
        <v>258</v>
      </c>
      <c r="F68" s="82"/>
      <c r="G68" s="133" t="s">
        <v>99</v>
      </c>
      <c r="H68" s="133"/>
      <c r="I68" s="82" t="s">
        <v>98</v>
      </c>
      <c r="J68" s="136"/>
    </row>
    <row r="69" spans="1:10" s="15" customFormat="1" ht="19.5" customHeight="1" x14ac:dyDescent="0.25">
      <c r="A69" s="102"/>
      <c r="B69" s="100">
        <v>42165</v>
      </c>
      <c r="C69" s="101"/>
      <c r="D69" s="30" t="s">
        <v>254</v>
      </c>
      <c r="E69" s="82" t="s">
        <v>258</v>
      </c>
      <c r="F69" s="82"/>
      <c r="G69" s="133" t="s">
        <v>99</v>
      </c>
      <c r="H69" s="133"/>
      <c r="I69" s="82" t="s">
        <v>98</v>
      </c>
      <c r="J69" s="136"/>
    </row>
    <row r="70" spans="1:10" s="15" customFormat="1" ht="19.5" customHeight="1" x14ac:dyDescent="0.25">
      <c r="A70" s="102"/>
      <c r="B70" s="100">
        <v>42165</v>
      </c>
      <c r="C70" s="101"/>
      <c r="D70" s="30" t="s">
        <v>255</v>
      </c>
      <c r="E70" s="82" t="s">
        <v>258</v>
      </c>
      <c r="F70" s="82"/>
      <c r="G70" s="133" t="s">
        <v>99</v>
      </c>
      <c r="H70" s="133"/>
      <c r="I70" s="82" t="s">
        <v>98</v>
      </c>
      <c r="J70" s="136"/>
    </row>
    <row r="71" spans="1:10" s="15" customFormat="1" ht="19.5" customHeight="1" x14ac:dyDescent="0.25">
      <c r="A71" s="102"/>
      <c r="B71" s="100">
        <v>42165</v>
      </c>
      <c r="C71" s="101"/>
      <c r="D71" s="30" t="s">
        <v>191</v>
      </c>
      <c r="E71" s="82" t="s">
        <v>259</v>
      </c>
      <c r="F71" s="82"/>
      <c r="G71" s="133" t="s">
        <v>99</v>
      </c>
      <c r="H71" s="133"/>
      <c r="I71" s="82" t="s">
        <v>98</v>
      </c>
      <c r="J71" s="136"/>
    </row>
    <row r="72" spans="1:10" s="15" customFormat="1" ht="21.75" customHeight="1" x14ac:dyDescent="0.25">
      <c r="A72" s="102"/>
      <c r="B72" s="100">
        <v>42165</v>
      </c>
      <c r="C72" s="101"/>
      <c r="D72" s="30" t="s">
        <v>256</v>
      </c>
      <c r="E72" s="82" t="s">
        <v>259</v>
      </c>
      <c r="F72" s="82"/>
      <c r="G72" s="133" t="s">
        <v>99</v>
      </c>
      <c r="H72" s="133"/>
      <c r="I72" s="82" t="s">
        <v>98</v>
      </c>
      <c r="J72" s="136"/>
    </row>
    <row r="73" spans="1:10" s="15" customFormat="1" ht="19.5" customHeight="1" x14ac:dyDescent="0.25">
      <c r="A73" s="102"/>
      <c r="B73" s="100">
        <v>42165</v>
      </c>
      <c r="C73" s="101"/>
      <c r="D73" s="30" t="s">
        <v>257</v>
      </c>
      <c r="E73" s="82" t="s">
        <v>259</v>
      </c>
      <c r="F73" s="82"/>
      <c r="G73" s="133" t="s">
        <v>99</v>
      </c>
      <c r="H73" s="133"/>
      <c r="I73" s="82" t="s">
        <v>98</v>
      </c>
      <c r="J73" s="136"/>
    </row>
    <row r="74" spans="1:10" s="15" customFormat="1" ht="19.5" customHeight="1" x14ac:dyDescent="0.25">
      <c r="A74" s="102"/>
      <c r="B74" s="100">
        <v>42165</v>
      </c>
      <c r="C74" s="101"/>
      <c r="D74" s="30" t="s">
        <v>194</v>
      </c>
      <c r="E74" s="82" t="s">
        <v>259</v>
      </c>
      <c r="F74" s="82"/>
      <c r="G74" s="133" t="s">
        <v>99</v>
      </c>
      <c r="H74" s="133"/>
      <c r="I74" s="82" t="s">
        <v>98</v>
      </c>
      <c r="J74" s="136"/>
    </row>
    <row r="75" spans="1:10" s="15" customFormat="1" ht="22.5" customHeight="1" thickBot="1" x14ac:dyDescent="0.3">
      <c r="A75" s="130"/>
      <c r="B75" s="100">
        <v>42165</v>
      </c>
      <c r="C75" s="101"/>
      <c r="D75" s="30" t="s">
        <v>197</v>
      </c>
      <c r="E75" s="82" t="s">
        <v>259</v>
      </c>
      <c r="F75" s="82"/>
      <c r="G75" s="133" t="s">
        <v>99</v>
      </c>
      <c r="H75" s="133"/>
      <c r="I75" s="82" t="s">
        <v>98</v>
      </c>
      <c r="J75" s="136"/>
    </row>
    <row r="76" spans="1:10" x14ac:dyDescent="0.25">
      <c r="A76" s="102">
        <v>9</v>
      </c>
      <c r="B76" s="114" t="s">
        <v>40</v>
      </c>
      <c r="C76" s="115"/>
      <c r="D76" s="115"/>
      <c r="E76" s="115"/>
      <c r="F76" s="115"/>
      <c r="G76" s="115"/>
      <c r="H76" s="115"/>
      <c r="I76" s="115"/>
      <c r="J76" s="116"/>
    </row>
    <row r="77" spans="1:10" ht="15" customHeight="1" x14ac:dyDescent="0.25">
      <c r="A77" s="103"/>
      <c r="B77" s="108" t="s">
        <v>41</v>
      </c>
      <c r="C77" s="109"/>
      <c r="D77" s="110"/>
      <c r="E77" s="119" t="s">
        <v>219</v>
      </c>
      <c r="F77" s="120"/>
      <c r="G77" s="120"/>
      <c r="H77" s="120"/>
      <c r="I77" s="120"/>
      <c r="J77" s="121"/>
    </row>
    <row r="78" spans="1:10" ht="15" customHeight="1" x14ac:dyDescent="0.25">
      <c r="A78" s="103"/>
      <c r="B78" s="108" t="s">
        <v>42</v>
      </c>
      <c r="C78" s="109"/>
      <c r="D78" s="110"/>
      <c r="E78" s="122"/>
      <c r="F78" s="76"/>
      <c r="G78" s="76"/>
      <c r="H78" s="76"/>
      <c r="I78" s="76"/>
      <c r="J78" s="123"/>
    </row>
    <row r="79" spans="1:10" ht="15" customHeight="1" x14ac:dyDescent="0.25">
      <c r="A79" s="103"/>
      <c r="B79" s="108" t="s">
        <v>43</v>
      </c>
      <c r="C79" s="109"/>
      <c r="D79" s="110"/>
      <c r="E79" s="122"/>
      <c r="F79" s="76"/>
      <c r="G79" s="76"/>
      <c r="H79" s="76"/>
      <c r="I79" s="76"/>
      <c r="J79" s="123"/>
    </row>
    <row r="80" spans="1:10" ht="15" customHeight="1" x14ac:dyDescent="0.25">
      <c r="A80" s="103"/>
      <c r="B80" s="108" t="s">
        <v>44</v>
      </c>
      <c r="C80" s="109"/>
      <c r="D80" s="110"/>
      <c r="E80" s="122"/>
      <c r="F80" s="76"/>
      <c r="G80" s="76"/>
      <c r="H80" s="76"/>
      <c r="I80" s="76"/>
      <c r="J80" s="123"/>
    </row>
    <row r="81" spans="1:10" ht="15" customHeight="1" x14ac:dyDescent="0.25">
      <c r="A81" s="103"/>
      <c r="B81" s="108" t="s">
        <v>45</v>
      </c>
      <c r="C81" s="109"/>
      <c r="D81" s="110"/>
      <c r="E81" s="122"/>
      <c r="F81" s="76"/>
      <c r="G81" s="76"/>
      <c r="H81" s="76"/>
      <c r="I81" s="76"/>
      <c r="J81" s="123"/>
    </row>
    <row r="82" spans="1:10" ht="15" customHeight="1" x14ac:dyDescent="0.25">
      <c r="A82" s="103"/>
      <c r="B82" s="108" t="s">
        <v>46</v>
      </c>
      <c r="C82" s="109"/>
      <c r="D82" s="110"/>
      <c r="E82" s="122"/>
      <c r="F82" s="76"/>
      <c r="G82" s="76"/>
      <c r="H82" s="76"/>
      <c r="I82" s="76"/>
      <c r="J82" s="123"/>
    </row>
    <row r="83" spans="1:10" ht="15" customHeight="1" x14ac:dyDescent="0.25">
      <c r="A83" s="103"/>
      <c r="B83" s="108" t="s">
        <v>47</v>
      </c>
      <c r="C83" s="109"/>
      <c r="D83" s="110"/>
      <c r="E83" s="122"/>
      <c r="F83" s="76"/>
      <c r="G83" s="76"/>
      <c r="H83" s="76"/>
      <c r="I83" s="76"/>
      <c r="J83" s="123"/>
    </row>
    <row r="84" spans="1:10" ht="15" customHeight="1" x14ac:dyDescent="0.25">
      <c r="A84" s="103"/>
      <c r="B84" s="108" t="s">
        <v>48</v>
      </c>
      <c r="C84" s="109"/>
      <c r="D84" s="110"/>
      <c r="E84" s="122"/>
      <c r="F84" s="76"/>
      <c r="G84" s="76"/>
      <c r="H84" s="76"/>
      <c r="I84" s="76"/>
      <c r="J84" s="123"/>
    </row>
    <row r="85" spans="1:10" ht="15.75" customHeight="1" thickBot="1" x14ac:dyDescent="0.3">
      <c r="A85" s="104"/>
      <c r="B85" s="111" t="s">
        <v>49</v>
      </c>
      <c r="C85" s="112"/>
      <c r="D85" s="113"/>
      <c r="E85" s="124"/>
      <c r="F85" s="125"/>
      <c r="G85" s="125"/>
      <c r="H85" s="125"/>
      <c r="I85" s="125"/>
      <c r="J85" s="126"/>
    </row>
    <row r="86" spans="1:10" x14ac:dyDescent="0.25">
      <c r="A86" s="107">
        <v>10</v>
      </c>
      <c r="B86" s="105" t="s">
        <v>50</v>
      </c>
      <c r="C86" s="105"/>
      <c r="D86" s="105"/>
      <c r="E86" s="105"/>
      <c r="F86" s="105"/>
      <c r="G86" s="105"/>
      <c r="H86" s="105"/>
      <c r="I86" s="105"/>
      <c r="J86" s="106"/>
    </row>
    <row r="87" spans="1:10" ht="22.5" customHeight="1" x14ac:dyDescent="0.25">
      <c r="A87" s="102"/>
      <c r="B87" s="138" t="s">
        <v>51</v>
      </c>
      <c r="C87" s="139"/>
      <c r="D87" s="139"/>
      <c r="E87" s="140"/>
      <c r="F87" s="13" t="s">
        <v>52</v>
      </c>
      <c r="G87" s="117" t="s">
        <v>53</v>
      </c>
      <c r="H87" s="117"/>
      <c r="I87" s="117" t="s">
        <v>54</v>
      </c>
      <c r="J87" s="118"/>
    </row>
    <row r="88" spans="1:10" ht="21" customHeight="1" x14ac:dyDescent="0.25">
      <c r="A88" s="102"/>
      <c r="B88" s="49" t="s">
        <v>92</v>
      </c>
      <c r="C88" s="50"/>
      <c r="D88" s="50"/>
      <c r="E88" s="51"/>
      <c r="F88" s="10" t="s">
        <v>221</v>
      </c>
      <c r="G88" s="52">
        <v>42128</v>
      </c>
      <c r="H88" s="53"/>
      <c r="I88" s="54" t="s">
        <v>220</v>
      </c>
      <c r="J88" s="55"/>
    </row>
    <row r="89" spans="1:10" ht="21" customHeight="1" x14ac:dyDescent="0.25">
      <c r="A89" s="102"/>
      <c r="B89" s="49" t="s">
        <v>92</v>
      </c>
      <c r="C89" s="50"/>
      <c r="D89" s="50"/>
      <c r="E89" s="51"/>
      <c r="F89" s="10" t="s">
        <v>221</v>
      </c>
      <c r="G89" s="52">
        <v>42166</v>
      </c>
      <c r="H89" s="53"/>
      <c r="I89" s="54" t="s">
        <v>222</v>
      </c>
      <c r="J89" s="55"/>
    </row>
    <row r="90" spans="1:10" ht="21" customHeight="1" x14ac:dyDescent="0.25">
      <c r="A90" s="102"/>
      <c r="B90" s="49" t="s">
        <v>93</v>
      </c>
      <c r="C90" s="50"/>
      <c r="D90" s="50"/>
      <c r="E90" s="51"/>
      <c r="F90" s="10" t="s">
        <v>223</v>
      </c>
      <c r="G90" s="52">
        <v>42166</v>
      </c>
      <c r="H90" s="53"/>
      <c r="I90" s="54" t="s">
        <v>222</v>
      </c>
      <c r="J90" s="55"/>
    </row>
    <row r="91" spans="1:10" ht="21" customHeight="1" x14ac:dyDescent="0.25">
      <c r="A91" s="102"/>
      <c r="B91" s="49" t="s">
        <v>225</v>
      </c>
      <c r="C91" s="50"/>
      <c r="D91" s="50"/>
      <c r="E91" s="51"/>
      <c r="F91" s="10" t="s">
        <v>224</v>
      </c>
      <c r="G91" s="52">
        <v>42166</v>
      </c>
      <c r="H91" s="53"/>
      <c r="I91" s="54" t="s">
        <v>222</v>
      </c>
      <c r="J91" s="55"/>
    </row>
    <row r="92" spans="1:10" ht="21" customHeight="1" x14ac:dyDescent="0.25">
      <c r="A92" s="102"/>
      <c r="B92" s="49" t="s">
        <v>93</v>
      </c>
      <c r="C92" s="50"/>
      <c r="D92" s="50"/>
      <c r="E92" s="51"/>
      <c r="F92" s="10" t="s">
        <v>223</v>
      </c>
      <c r="G92" s="52">
        <v>42226</v>
      </c>
      <c r="H92" s="53"/>
      <c r="I92" s="54" t="s">
        <v>226</v>
      </c>
      <c r="J92" s="55"/>
    </row>
    <row r="93" spans="1:10" ht="21" customHeight="1" x14ac:dyDescent="0.25">
      <c r="A93" s="102"/>
      <c r="B93" s="49" t="s">
        <v>225</v>
      </c>
      <c r="C93" s="50"/>
      <c r="D93" s="50"/>
      <c r="E93" s="51"/>
      <c r="F93" s="10" t="s">
        <v>224</v>
      </c>
      <c r="G93" s="52">
        <v>42226</v>
      </c>
      <c r="H93" s="53"/>
      <c r="I93" s="54" t="s">
        <v>226</v>
      </c>
      <c r="J93" s="55"/>
    </row>
    <row r="94" spans="1:10" ht="21" customHeight="1" x14ac:dyDescent="0.25">
      <c r="A94" s="102"/>
      <c r="B94" s="49" t="s">
        <v>93</v>
      </c>
      <c r="C94" s="50"/>
      <c r="D94" s="50"/>
      <c r="E94" s="51"/>
      <c r="F94" s="10" t="s">
        <v>223</v>
      </c>
      <c r="G94" s="52">
        <v>42233</v>
      </c>
      <c r="H94" s="53"/>
      <c r="I94" s="54" t="s">
        <v>227</v>
      </c>
      <c r="J94" s="55"/>
    </row>
    <row r="95" spans="1:10" ht="21" customHeight="1" x14ac:dyDescent="0.25">
      <c r="A95" s="102"/>
      <c r="B95" s="49" t="s">
        <v>225</v>
      </c>
      <c r="C95" s="50"/>
      <c r="D95" s="50"/>
      <c r="E95" s="51"/>
      <c r="F95" s="10" t="s">
        <v>224</v>
      </c>
      <c r="G95" s="52">
        <v>42233</v>
      </c>
      <c r="H95" s="53"/>
      <c r="I95" s="54" t="s">
        <v>227</v>
      </c>
      <c r="J95" s="55"/>
    </row>
    <row r="96" spans="1:10" ht="21" customHeight="1" x14ac:dyDescent="0.25">
      <c r="A96" s="102"/>
      <c r="B96" s="49" t="s">
        <v>228</v>
      </c>
      <c r="C96" s="50"/>
      <c r="D96" s="50"/>
      <c r="E96" s="51"/>
      <c r="F96" s="10" t="s">
        <v>229</v>
      </c>
      <c r="G96" s="52">
        <v>42251</v>
      </c>
      <c r="H96" s="53"/>
      <c r="I96" s="54" t="s">
        <v>230</v>
      </c>
      <c r="J96" s="55"/>
    </row>
    <row r="97" spans="1:10" ht="21" customHeight="1" x14ac:dyDescent="0.25">
      <c r="A97" s="102"/>
      <c r="B97" s="49" t="s">
        <v>93</v>
      </c>
      <c r="C97" s="50"/>
      <c r="D97" s="50"/>
      <c r="E97" s="51"/>
      <c r="F97" s="10" t="s">
        <v>223</v>
      </c>
      <c r="G97" s="52">
        <v>42304</v>
      </c>
      <c r="H97" s="53"/>
      <c r="I97" s="54" t="s">
        <v>231</v>
      </c>
      <c r="J97" s="55"/>
    </row>
    <row r="98" spans="1:10" ht="21" customHeight="1" thickBot="1" x14ac:dyDescent="0.3">
      <c r="A98" s="102"/>
      <c r="B98" s="49" t="s">
        <v>225</v>
      </c>
      <c r="C98" s="50"/>
      <c r="D98" s="50"/>
      <c r="E98" s="51"/>
      <c r="F98" s="10" t="s">
        <v>224</v>
      </c>
      <c r="G98" s="52">
        <v>42304</v>
      </c>
      <c r="H98" s="53"/>
      <c r="I98" s="54" t="s">
        <v>231</v>
      </c>
      <c r="J98" s="55"/>
    </row>
    <row r="99" spans="1:10" x14ac:dyDescent="0.25">
      <c r="A99" s="107">
        <v>11</v>
      </c>
      <c r="B99" s="70" t="s">
        <v>55</v>
      </c>
      <c r="C99" s="70"/>
      <c r="D99" s="70"/>
      <c r="E99" s="70"/>
      <c r="F99" s="70"/>
      <c r="G99" s="70"/>
      <c r="H99" s="70"/>
      <c r="I99" s="70"/>
      <c r="J99" s="71"/>
    </row>
    <row r="100" spans="1:10" ht="11.25" customHeight="1" x14ac:dyDescent="0.25">
      <c r="A100" s="102"/>
      <c r="B100" s="177" t="s">
        <v>56</v>
      </c>
      <c r="C100" s="178"/>
      <c r="D100" s="178"/>
      <c r="E100" s="178"/>
      <c r="F100" s="190"/>
      <c r="G100" s="177" t="s">
        <v>57</v>
      </c>
      <c r="H100" s="178"/>
      <c r="I100" s="178"/>
      <c r="J100" s="191"/>
    </row>
    <row r="101" spans="1:10" x14ac:dyDescent="0.25">
      <c r="A101" s="102"/>
      <c r="B101" s="149" t="s">
        <v>134</v>
      </c>
      <c r="C101" s="150"/>
      <c r="D101" s="150"/>
      <c r="E101" s="150"/>
      <c r="F101" s="150"/>
      <c r="G101" s="150"/>
      <c r="H101" s="150"/>
      <c r="I101" s="150"/>
      <c r="J101" s="151"/>
    </row>
    <row r="102" spans="1:10" ht="11.25" customHeight="1" x14ac:dyDescent="0.25">
      <c r="A102" s="102"/>
      <c r="B102" s="41" t="str">
        <f>[1]Лист1!$A$6</f>
        <v>1. Кассадаги накд пул ва бошка тулов хужжатлари</v>
      </c>
      <c r="C102" s="42"/>
      <c r="D102" s="42"/>
      <c r="E102" s="42"/>
      <c r="F102" s="42"/>
      <c r="G102" s="47"/>
      <c r="H102" s="48"/>
      <c r="I102" s="56">
        <v>12237977</v>
      </c>
      <c r="J102" s="57"/>
    </row>
    <row r="103" spans="1:10" ht="11.25" customHeight="1" x14ac:dyDescent="0.25">
      <c r="A103" s="102"/>
      <c r="B103" s="41" t="s">
        <v>104</v>
      </c>
      <c r="C103" s="42"/>
      <c r="D103" s="42"/>
      <c r="E103" s="42"/>
      <c r="F103" s="42"/>
      <c r="G103" s="47"/>
      <c r="H103" s="48"/>
      <c r="I103" s="56">
        <v>399088467</v>
      </c>
      <c r="J103" s="57">
        <v>399088467</v>
      </c>
    </row>
    <row r="104" spans="1:10" ht="11.25" customHeight="1" x14ac:dyDescent="0.25">
      <c r="A104" s="102"/>
      <c r="B104" s="41" t="s">
        <v>105</v>
      </c>
      <c r="C104" s="42"/>
      <c r="D104" s="42"/>
      <c r="E104" s="42"/>
      <c r="F104" s="42"/>
      <c r="G104" s="47"/>
      <c r="H104" s="48"/>
      <c r="I104" s="56">
        <v>54314678</v>
      </c>
      <c r="J104" s="57">
        <v>54314678</v>
      </c>
    </row>
    <row r="105" spans="1:10" ht="11.25" customHeight="1" x14ac:dyDescent="0.25">
      <c r="A105" s="102"/>
      <c r="B105" s="43" t="s">
        <v>106</v>
      </c>
      <c r="C105" s="145"/>
      <c r="D105" s="145"/>
      <c r="E105" s="145"/>
      <c r="F105" s="145"/>
      <c r="G105" s="146"/>
      <c r="H105" s="147"/>
      <c r="I105" s="147"/>
      <c r="J105" s="148"/>
    </row>
    <row r="106" spans="1:10" ht="11.25" customHeight="1" x14ac:dyDescent="0.25">
      <c r="A106" s="102"/>
      <c r="B106" s="41" t="s">
        <v>107</v>
      </c>
      <c r="C106" s="42"/>
      <c r="D106" s="42"/>
      <c r="E106" s="42"/>
      <c r="F106" s="42"/>
      <c r="G106" s="56">
        <v>0</v>
      </c>
      <c r="H106" s="57"/>
      <c r="I106" s="47"/>
      <c r="J106" s="48"/>
    </row>
    <row r="107" spans="1:10" ht="11.25" customHeight="1" x14ac:dyDescent="0.25">
      <c r="A107" s="102"/>
      <c r="B107" s="41" t="s">
        <v>108</v>
      </c>
      <c r="C107" s="42"/>
      <c r="D107" s="42"/>
      <c r="E107" s="42"/>
      <c r="F107" s="42"/>
      <c r="G107" s="56">
        <v>0</v>
      </c>
      <c r="H107" s="57"/>
      <c r="I107" s="47"/>
      <c r="J107" s="48"/>
    </row>
    <row r="108" spans="1:10" ht="11.25" customHeight="1" x14ac:dyDescent="0.25">
      <c r="A108" s="102"/>
      <c r="B108" s="41" t="s">
        <v>109</v>
      </c>
      <c r="C108" s="42"/>
      <c r="D108" s="42"/>
      <c r="E108" s="42"/>
      <c r="F108" s="42"/>
      <c r="G108" s="56">
        <v>0</v>
      </c>
      <c r="H108" s="57"/>
      <c r="I108" s="47"/>
      <c r="J108" s="48"/>
    </row>
    <row r="109" spans="1:10" ht="11.25" customHeight="1" x14ac:dyDescent="0.25">
      <c r="A109" s="102"/>
      <c r="B109" s="43" t="s">
        <v>110</v>
      </c>
      <c r="C109" s="44"/>
      <c r="D109" s="44"/>
      <c r="E109" s="44"/>
      <c r="F109" s="45"/>
      <c r="G109" s="47"/>
      <c r="H109" s="48"/>
      <c r="I109" s="58">
        <v>0</v>
      </c>
      <c r="J109" s="59"/>
    </row>
    <row r="110" spans="1:10" ht="11.25" customHeight="1" x14ac:dyDescent="0.25">
      <c r="A110" s="102"/>
      <c r="B110" s="43" t="s">
        <v>111</v>
      </c>
      <c r="C110" s="44"/>
      <c r="D110" s="44"/>
      <c r="E110" s="44"/>
      <c r="F110" s="45"/>
      <c r="G110" s="32">
        <v>11592442</v>
      </c>
      <c r="H110" s="33"/>
      <c r="I110" s="47"/>
      <c r="J110" s="48"/>
    </row>
    <row r="111" spans="1:10" ht="11.25" customHeight="1" x14ac:dyDescent="0.25">
      <c r="A111" s="102"/>
      <c r="B111" s="89" t="s">
        <v>124</v>
      </c>
      <c r="C111" s="90"/>
      <c r="D111" s="90"/>
      <c r="E111" s="90"/>
      <c r="F111" s="90"/>
      <c r="G111" s="56">
        <v>0</v>
      </c>
      <c r="H111" s="57"/>
      <c r="I111" s="47"/>
      <c r="J111" s="48"/>
    </row>
    <row r="112" spans="1:10" ht="11.25" customHeight="1" x14ac:dyDescent="0.25">
      <c r="A112" s="102"/>
      <c r="B112" s="89" t="s">
        <v>125</v>
      </c>
      <c r="C112" s="90"/>
      <c r="D112" s="90"/>
      <c r="E112" s="90"/>
      <c r="F112" s="90"/>
      <c r="G112" s="47"/>
      <c r="H112" s="48"/>
      <c r="I112" s="34">
        <f>G110-G111</f>
        <v>11592442</v>
      </c>
      <c r="J112" s="35"/>
    </row>
    <row r="113" spans="1:10" ht="11.25" customHeight="1" x14ac:dyDescent="0.25">
      <c r="A113" s="102"/>
      <c r="B113" s="43" t="s">
        <v>112</v>
      </c>
      <c r="C113" s="44"/>
      <c r="D113" s="44"/>
      <c r="E113" s="44"/>
      <c r="F113" s="45"/>
      <c r="G113" s="47"/>
      <c r="H113" s="48"/>
      <c r="I113" s="56">
        <v>0</v>
      </c>
      <c r="J113" s="57"/>
    </row>
    <row r="114" spans="1:10" ht="11.25" customHeight="1" x14ac:dyDescent="0.25">
      <c r="A114" s="102"/>
      <c r="B114" s="43" t="s">
        <v>113</v>
      </c>
      <c r="C114" s="145"/>
      <c r="D114" s="145"/>
      <c r="E114" s="145"/>
      <c r="F114" s="145"/>
      <c r="G114" s="146"/>
      <c r="H114" s="147"/>
      <c r="I114" s="147"/>
      <c r="J114" s="148"/>
    </row>
    <row r="115" spans="1:10" ht="11.25" customHeight="1" x14ac:dyDescent="0.25">
      <c r="A115" s="102"/>
      <c r="B115" s="41" t="s">
        <v>128</v>
      </c>
      <c r="C115" s="42"/>
      <c r="D115" s="42"/>
      <c r="E115" s="42"/>
      <c r="F115" s="42"/>
      <c r="G115" s="32">
        <v>400845371</v>
      </c>
      <c r="H115" s="33"/>
      <c r="I115" s="47"/>
      <c r="J115" s="48"/>
    </row>
    <row r="116" spans="1:10" ht="11.25" customHeight="1" x14ac:dyDescent="0.25">
      <c r="A116" s="102"/>
      <c r="B116" s="41" t="s">
        <v>129</v>
      </c>
      <c r="C116" s="42"/>
      <c r="D116" s="42"/>
      <c r="E116" s="42"/>
      <c r="F116" s="42"/>
      <c r="G116" s="56"/>
      <c r="H116" s="57"/>
      <c r="I116" s="47"/>
      <c r="J116" s="48"/>
    </row>
    <row r="117" spans="1:10" ht="11.25" customHeight="1" x14ac:dyDescent="0.25">
      <c r="A117" s="102"/>
      <c r="B117" s="41" t="s">
        <v>130</v>
      </c>
      <c r="C117" s="42"/>
      <c r="D117" s="42"/>
      <c r="E117" s="42"/>
      <c r="F117" s="42"/>
      <c r="G117" s="32">
        <v>2613559</v>
      </c>
      <c r="H117" s="33"/>
      <c r="I117" s="47"/>
      <c r="J117" s="48"/>
    </row>
    <row r="118" spans="1:10" ht="11.25" customHeight="1" x14ac:dyDescent="0.25">
      <c r="A118" s="102"/>
      <c r="B118" s="41" t="s">
        <v>131</v>
      </c>
      <c r="C118" s="42"/>
      <c r="D118" s="42"/>
      <c r="E118" s="42"/>
      <c r="F118" s="42"/>
      <c r="G118" s="47"/>
      <c r="H118" s="48"/>
      <c r="I118" s="34">
        <f>G115+G116-G117</f>
        <v>398231812</v>
      </c>
      <c r="J118" s="35"/>
    </row>
    <row r="119" spans="1:10" ht="11.25" customHeight="1" x14ac:dyDescent="0.25">
      <c r="A119" s="102"/>
      <c r="B119" s="43" t="s">
        <v>132</v>
      </c>
      <c r="C119" s="44"/>
      <c r="D119" s="44"/>
      <c r="E119" s="44"/>
      <c r="F119" s="45"/>
      <c r="G119" s="56">
        <v>0</v>
      </c>
      <c r="H119" s="57"/>
      <c r="I119" s="47"/>
      <c r="J119" s="48"/>
    </row>
    <row r="120" spans="1:10" ht="11.25" customHeight="1" x14ac:dyDescent="0.25">
      <c r="A120" s="102"/>
      <c r="B120" s="46" t="s">
        <v>126</v>
      </c>
      <c r="C120" s="44"/>
      <c r="D120" s="44"/>
      <c r="E120" s="44"/>
      <c r="F120" s="45"/>
      <c r="G120" s="56">
        <v>0</v>
      </c>
      <c r="H120" s="57"/>
      <c r="I120" s="47"/>
      <c r="J120" s="48"/>
    </row>
    <row r="121" spans="1:10" ht="11.25" customHeight="1" x14ac:dyDescent="0.25">
      <c r="A121" s="102"/>
      <c r="B121" s="42" t="s">
        <v>127</v>
      </c>
      <c r="C121" s="42"/>
      <c r="D121" s="42"/>
      <c r="E121" s="42"/>
      <c r="F121" s="42"/>
      <c r="G121" s="142"/>
      <c r="H121" s="144"/>
      <c r="I121" s="58">
        <v>0</v>
      </c>
      <c r="J121" s="59"/>
    </row>
    <row r="122" spans="1:10" ht="11.25" customHeight="1" x14ac:dyDescent="0.25">
      <c r="A122" s="102"/>
      <c r="B122" s="42" t="s">
        <v>114</v>
      </c>
      <c r="C122" s="42"/>
      <c r="D122" s="42"/>
      <c r="E122" s="42"/>
      <c r="F122" s="42"/>
      <c r="G122" s="142"/>
      <c r="H122" s="144"/>
      <c r="I122" s="56">
        <v>0</v>
      </c>
      <c r="J122" s="57"/>
    </row>
    <row r="123" spans="1:10" ht="11.25" customHeight="1" x14ac:dyDescent="0.25">
      <c r="A123" s="102"/>
      <c r="B123" s="42" t="s">
        <v>115</v>
      </c>
      <c r="C123" s="42"/>
      <c r="D123" s="42"/>
      <c r="E123" s="42"/>
      <c r="F123" s="46"/>
      <c r="G123" s="142"/>
      <c r="H123" s="144"/>
      <c r="I123" s="32">
        <v>47128738</v>
      </c>
      <c r="J123" s="33"/>
    </row>
    <row r="124" spans="1:10" ht="11.25" customHeight="1" x14ac:dyDescent="0.25">
      <c r="A124" s="102"/>
      <c r="B124" s="42" t="s">
        <v>116</v>
      </c>
      <c r="C124" s="42"/>
      <c r="D124" s="42"/>
      <c r="E124" s="42"/>
      <c r="F124" s="46"/>
      <c r="G124" s="142"/>
      <c r="H124" s="144"/>
      <c r="I124" s="32">
        <v>1357719</v>
      </c>
      <c r="J124" s="33"/>
    </row>
    <row r="125" spans="1:10" ht="11.25" customHeight="1" x14ac:dyDescent="0.25">
      <c r="A125" s="102"/>
      <c r="B125" s="46" t="s">
        <v>117</v>
      </c>
      <c r="C125" s="44"/>
      <c r="D125" s="44"/>
      <c r="E125" s="44"/>
      <c r="F125" s="44"/>
      <c r="G125" s="183"/>
      <c r="H125" s="184"/>
      <c r="I125" s="184"/>
      <c r="J125" s="185"/>
    </row>
    <row r="126" spans="1:10" ht="11.25" customHeight="1" x14ac:dyDescent="0.25">
      <c r="A126" s="102"/>
      <c r="B126" s="42" t="s">
        <v>118</v>
      </c>
      <c r="C126" s="42"/>
      <c r="D126" s="42"/>
      <c r="E126" s="42"/>
      <c r="F126" s="42"/>
      <c r="G126" s="56">
        <v>0</v>
      </c>
      <c r="H126" s="57"/>
      <c r="I126" s="142"/>
      <c r="J126" s="144"/>
    </row>
    <row r="127" spans="1:10" ht="11.25" customHeight="1" x14ac:dyDescent="0.25">
      <c r="A127" s="102"/>
      <c r="B127" s="42" t="s">
        <v>119</v>
      </c>
      <c r="C127" s="42"/>
      <c r="D127" s="42"/>
      <c r="E127" s="42"/>
      <c r="F127" s="42"/>
      <c r="G127" s="56">
        <v>0</v>
      </c>
      <c r="H127" s="57"/>
      <c r="I127" s="142"/>
      <c r="J127" s="144"/>
    </row>
    <row r="128" spans="1:10" ht="11.25" customHeight="1" x14ac:dyDescent="0.25">
      <c r="A128" s="102"/>
      <c r="B128" s="42" t="s">
        <v>122</v>
      </c>
      <c r="C128" s="42"/>
      <c r="D128" s="42"/>
      <c r="E128" s="42"/>
      <c r="F128" s="42"/>
      <c r="G128" s="56">
        <v>0</v>
      </c>
      <c r="H128" s="57"/>
      <c r="I128" s="142"/>
      <c r="J128" s="144"/>
    </row>
    <row r="129" spans="1:10" ht="11.25" customHeight="1" x14ac:dyDescent="0.25">
      <c r="A129" s="102"/>
      <c r="B129" s="42" t="s">
        <v>123</v>
      </c>
      <c r="C129" s="42"/>
      <c r="D129" s="42"/>
      <c r="E129" s="42"/>
      <c r="F129" s="42"/>
      <c r="G129" s="142"/>
      <c r="H129" s="144"/>
      <c r="I129" s="58">
        <f>G126+G127-G128</f>
        <v>0</v>
      </c>
      <c r="J129" s="59"/>
    </row>
    <row r="130" spans="1:10" ht="11.25" customHeight="1" x14ac:dyDescent="0.25">
      <c r="A130" s="102"/>
      <c r="B130" s="42" t="s">
        <v>120</v>
      </c>
      <c r="C130" s="42"/>
      <c r="D130" s="42"/>
      <c r="E130" s="42"/>
      <c r="F130" s="42"/>
      <c r="G130" s="142"/>
      <c r="H130" s="144"/>
      <c r="I130" s="32">
        <v>3780485</v>
      </c>
      <c r="J130" s="33"/>
    </row>
    <row r="131" spans="1:10" ht="11.25" customHeight="1" x14ac:dyDescent="0.25">
      <c r="A131" s="102"/>
      <c r="B131" s="189" t="s">
        <v>121</v>
      </c>
      <c r="C131" s="189"/>
      <c r="D131" s="189"/>
      <c r="E131" s="189"/>
      <c r="F131" s="189"/>
      <c r="G131" s="142"/>
      <c r="H131" s="144"/>
      <c r="I131" s="34">
        <f>I102+I103+I104+I109+I112+I113+I118+I121+I122+I123+I124+I129+I130</f>
        <v>927732318</v>
      </c>
      <c r="J131" s="35"/>
    </row>
    <row r="132" spans="1:10" ht="11.25" customHeight="1" x14ac:dyDescent="0.25">
      <c r="A132" s="102"/>
      <c r="B132" s="149" t="s">
        <v>133</v>
      </c>
      <c r="C132" s="150"/>
      <c r="D132" s="150"/>
      <c r="E132" s="150"/>
      <c r="F132" s="150"/>
      <c r="G132" s="150"/>
      <c r="H132" s="150"/>
      <c r="I132" s="150"/>
      <c r="J132" s="187"/>
    </row>
    <row r="133" spans="1:10" ht="11.25" customHeight="1" x14ac:dyDescent="0.25">
      <c r="A133" s="102"/>
      <c r="B133" s="64" t="s">
        <v>135</v>
      </c>
      <c r="C133" s="65"/>
      <c r="D133" s="65"/>
      <c r="E133" s="65"/>
      <c r="F133" s="65"/>
      <c r="G133" s="65"/>
      <c r="H133" s="65"/>
      <c r="I133" s="65"/>
      <c r="J133" s="66"/>
    </row>
    <row r="134" spans="1:10" ht="11.25" customHeight="1" x14ac:dyDescent="0.2">
      <c r="A134" s="102"/>
      <c r="B134" s="42" t="s">
        <v>136</v>
      </c>
      <c r="C134" s="42"/>
      <c r="D134" s="42"/>
      <c r="E134" s="42"/>
      <c r="F134" s="42"/>
      <c r="G134" s="186"/>
      <c r="H134" s="186"/>
      <c r="I134" s="36">
        <v>478029913</v>
      </c>
      <c r="J134" s="37"/>
    </row>
    <row r="135" spans="1:10" ht="11.25" customHeight="1" x14ac:dyDescent="0.2">
      <c r="A135" s="102"/>
      <c r="B135" s="42" t="s">
        <v>138</v>
      </c>
      <c r="C135" s="42"/>
      <c r="D135" s="42"/>
      <c r="E135" s="42"/>
      <c r="F135" s="42"/>
      <c r="G135" s="186"/>
      <c r="H135" s="186"/>
      <c r="I135" s="36">
        <v>40009132</v>
      </c>
      <c r="J135" s="37"/>
    </row>
    <row r="136" spans="1:10" ht="11.25" customHeight="1" x14ac:dyDescent="0.2">
      <c r="A136" s="102"/>
      <c r="B136" s="42" t="s">
        <v>137</v>
      </c>
      <c r="C136" s="42"/>
      <c r="D136" s="42"/>
      <c r="E136" s="42"/>
      <c r="F136" s="42"/>
      <c r="G136" s="186"/>
      <c r="H136" s="186"/>
      <c r="I136" s="36">
        <v>46838133</v>
      </c>
      <c r="J136" s="37"/>
    </row>
    <row r="137" spans="1:10" ht="11.25" customHeight="1" x14ac:dyDescent="0.2">
      <c r="A137" s="102"/>
      <c r="B137" s="42" t="s">
        <v>139</v>
      </c>
      <c r="C137" s="42"/>
      <c r="D137" s="42"/>
      <c r="E137" s="42"/>
      <c r="F137" s="42"/>
      <c r="G137" s="186"/>
      <c r="H137" s="186"/>
      <c r="I137" s="36">
        <v>0</v>
      </c>
      <c r="J137" s="37"/>
    </row>
    <row r="138" spans="1:10" ht="11.25" customHeight="1" x14ac:dyDescent="0.2">
      <c r="A138" s="102"/>
      <c r="B138" s="42" t="s">
        <v>140</v>
      </c>
      <c r="C138" s="42"/>
      <c r="D138" s="42"/>
      <c r="E138" s="42"/>
      <c r="F138" s="42"/>
      <c r="G138" s="186"/>
      <c r="H138" s="186"/>
      <c r="I138" s="36">
        <v>6318235</v>
      </c>
      <c r="J138" s="37"/>
    </row>
    <row r="139" spans="1:10" ht="11.25" customHeight="1" x14ac:dyDescent="0.2">
      <c r="A139" s="102"/>
      <c r="B139" s="42" t="s">
        <v>141</v>
      </c>
      <c r="C139" s="42"/>
      <c r="D139" s="42"/>
      <c r="E139" s="42"/>
      <c r="F139" s="42"/>
      <c r="G139" s="186"/>
      <c r="H139" s="186"/>
      <c r="I139" s="36">
        <v>0</v>
      </c>
      <c r="J139" s="37"/>
    </row>
    <row r="140" spans="1:10" ht="11.25" customHeight="1" x14ac:dyDescent="0.2">
      <c r="A140" s="102"/>
      <c r="B140" s="42" t="s">
        <v>142</v>
      </c>
      <c r="C140" s="42"/>
      <c r="D140" s="42"/>
      <c r="E140" s="42"/>
      <c r="F140" s="42"/>
      <c r="G140" s="186"/>
      <c r="H140" s="186"/>
      <c r="I140" s="36"/>
      <c r="J140" s="37"/>
    </row>
    <row r="141" spans="1:10" ht="11.25" customHeight="1" x14ac:dyDescent="0.2">
      <c r="A141" s="102"/>
      <c r="B141" s="42" t="s">
        <v>143</v>
      </c>
      <c r="C141" s="42"/>
      <c r="D141" s="42"/>
      <c r="E141" s="42"/>
      <c r="F141" s="42"/>
      <c r="G141" s="186"/>
      <c r="H141" s="186"/>
      <c r="I141" s="36"/>
      <c r="J141" s="37"/>
    </row>
    <row r="142" spans="1:10" ht="11.25" customHeight="1" x14ac:dyDescent="0.2">
      <c r="A142" s="102"/>
      <c r="B142" s="42" t="s">
        <v>144</v>
      </c>
      <c r="C142" s="42"/>
      <c r="D142" s="42"/>
      <c r="E142" s="42"/>
      <c r="F142" s="42"/>
      <c r="G142" s="186"/>
      <c r="H142" s="186"/>
      <c r="I142" s="36">
        <v>204023</v>
      </c>
      <c r="J142" s="37"/>
    </row>
    <row r="143" spans="1:10" ht="11.25" customHeight="1" x14ac:dyDescent="0.2">
      <c r="A143" s="102"/>
      <c r="B143" s="141" t="s">
        <v>145</v>
      </c>
      <c r="C143" s="141"/>
      <c r="D143" s="141"/>
      <c r="E143" s="141"/>
      <c r="F143" s="141"/>
      <c r="G143" s="186"/>
      <c r="H143" s="186"/>
      <c r="I143" s="36">
        <v>237209157</v>
      </c>
      <c r="J143" s="37"/>
    </row>
    <row r="144" spans="1:10" ht="11.25" customHeight="1" x14ac:dyDescent="0.2">
      <c r="A144" s="102"/>
      <c r="B144" s="188" t="s">
        <v>146</v>
      </c>
      <c r="C144" s="188"/>
      <c r="D144" s="188"/>
      <c r="E144" s="188"/>
      <c r="F144" s="188"/>
      <c r="G144" s="186"/>
      <c r="H144" s="186"/>
      <c r="I144" s="36">
        <f>SUM(I134:J143)</f>
        <v>808608593</v>
      </c>
      <c r="J144" s="37"/>
    </row>
    <row r="145" spans="1:10" ht="11.25" customHeight="1" x14ac:dyDescent="0.25">
      <c r="A145" s="102"/>
      <c r="B145" s="64" t="s">
        <v>147</v>
      </c>
      <c r="C145" s="65"/>
      <c r="D145" s="65"/>
      <c r="E145" s="65"/>
      <c r="F145" s="65"/>
      <c r="G145" s="65"/>
      <c r="H145" s="65"/>
      <c r="I145" s="65"/>
      <c r="J145" s="66"/>
    </row>
    <row r="146" spans="1:10" ht="11.25" customHeight="1" x14ac:dyDescent="0.25">
      <c r="A146" s="102"/>
      <c r="B146" s="141" t="s">
        <v>148</v>
      </c>
      <c r="C146" s="141"/>
      <c r="D146" s="141"/>
      <c r="E146" s="141"/>
      <c r="F146" s="141"/>
      <c r="G146" s="142"/>
      <c r="H146" s="143"/>
      <c r="I146" s="143"/>
      <c r="J146" s="144"/>
    </row>
    <row r="147" spans="1:10" ht="11.25" customHeight="1" x14ac:dyDescent="0.2">
      <c r="A147" s="102"/>
      <c r="B147" s="141" t="s">
        <v>149</v>
      </c>
      <c r="C147" s="141"/>
      <c r="D147" s="141"/>
      <c r="E147" s="141"/>
      <c r="F147" s="141"/>
      <c r="G147" s="186"/>
      <c r="H147" s="186"/>
      <c r="I147" s="36">
        <v>52357500</v>
      </c>
      <c r="J147" s="37"/>
    </row>
    <row r="148" spans="1:10" ht="11.25" customHeight="1" x14ac:dyDescent="0.2">
      <c r="A148" s="102"/>
      <c r="B148" s="141" t="s">
        <v>150</v>
      </c>
      <c r="C148" s="141"/>
      <c r="D148" s="141"/>
      <c r="E148" s="141"/>
      <c r="F148" s="141"/>
      <c r="G148" s="186"/>
      <c r="H148" s="186"/>
      <c r="I148" s="36">
        <v>0</v>
      </c>
      <c r="J148" s="37"/>
    </row>
    <row r="149" spans="1:10" ht="11.25" customHeight="1" x14ac:dyDescent="0.2">
      <c r="A149" s="102"/>
      <c r="B149" s="42" t="s">
        <v>151</v>
      </c>
      <c r="C149" s="42"/>
      <c r="D149" s="42"/>
      <c r="E149" s="42"/>
      <c r="F149" s="42"/>
      <c r="G149" s="186"/>
      <c r="H149" s="186"/>
      <c r="I149" s="36">
        <v>89290</v>
      </c>
      <c r="J149" s="37"/>
    </row>
    <row r="150" spans="1:10" x14ac:dyDescent="0.25">
      <c r="A150" s="102"/>
      <c r="B150" s="42" t="s">
        <v>152</v>
      </c>
      <c r="C150" s="42"/>
      <c r="D150" s="42"/>
      <c r="E150" s="42"/>
      <c r="F150" s="42"/>
      <c r="G150" s="142"/>
      <c r="H150" s="143"/>
      <c r="I150" s="143"/>
      <c r="J150" s="144"/>
    </row>
    <row r="151" spans="1:10" ht="11.25" customHeight="1" x14ac:dyDescent="0.2">
      <c r="A151" s="102"/>
      <c r="B151" s="42" t="s">
        <v>156</v>
      </c>
      <c r="C151" s="42"/>
      <c r="D151" s="42"/>
      <c r="E151" s="42"/>
      <c r="F151" s="42"/>
      <c r="G151" s="186"/>
      <c r="H151" s="186"/>
      <c r="I151" s="36">
        <v>4660540</v>
      </c>
      <c r="J151" s="37"/>
    </row>
    <row r="152" spans="1:10" ht="11.25" customHeight="1" x14ac:dyDescent="0.2">
      <c r="A152" s="102"/>
      <c r="B152" s="42" t="s">
        <v>232</v>
      </c>
      <c r="C152" s="42"/>
      <c r="D152" s="42"/>
      <c r="E152" s="42"/>
      <c r="F152" s="42"/>
      <c r="G152" s="186"/>
      <c r="H152" s="186"/>
      <c r="I152" s="36">
        <v>2400454</v>
      </c>
      <c r="J152" s="37"/>
    </row>
    <row r="153" spans="1:10" ht="11.25" customHeight="1" x14ac:dyDescent="0.2">
      <c r="A153" s="102"/>
      <c r="B153" s="42" t="s">
        <v>157</v>
      </c>
      <c r="C153" s="42"/>
      <c r="D153" s="42"/>
      <c r="E153" s="42"/>
      <c r="F153" s="42"/>
      <c r="G153" s="186"/>
      <c r="H153" s="186"/>
      <c r="I153" s="36">
        <v>0</v>
      </c>
      <c r="J153" s="37"/>
    </row>
    <row r="154" spans="1:10" ht="11.25" customHeight="1" x14ac:dyDescent="0.2">
      <c r="A154" s="102"/>
      <c r="B154" s="42" t="s">
        <v>158</v>
      </c>
      <c r="C154" s="42"/>
      <c r="D154" s="42"/>
      <c r="E154" s="42"/>
      <c r="F154" s="42"/>
      <c r="G154" s="186"/>
      <c r="H154" s="186"/>
      <c r="I154" s="36">
        <v>1971860</v>
      </c>
      <c r="J154" s="37"/>
    </row>
    <row r="155" spans="1:10" ht="11.25" customHeight="1" x14ac:dyDescent="0.2">
      <c r="A155" s="102"/>
      <c r="B155" s="42" t="s">
        <v>153</v>
      </c>
      <c r="C155" s="42"/>
      <c r="D155" s="42"/>
      <c r="E155" s="42"/>
      <c r="F155" s="42"/>
      <c r="G155" s="186"/>
      <c r="H155" s="186"/>
      <c r="I155" s="36">
        <v>60044535</v>
      </c>
      <c r="J155" s="37"/>
    </row>
    <row r="156" spans="1:10" ht="11.25" customHeight="1" x14ac:dyDescent="0.2">
      <c r="A156" s="102"/>
      <c r="B156" s="189" t="s">
        <v>154</v>
      </c>
      <c r="C156" s="189"/>
      <c r="D156" s="189"/>
      <c r="E156" s="189"/>
      <c r="F156" s="189"/>
      <c r="G156" s="186"/>
      <c r="H156" s="186"/>
      <c r="I156" s="36">
        <f>I147+I148+I149+I151+I153+I154+I155</f>
        <v>119123725</v>
      </c>
      <c r="J156" s="37"/>
    </row>
    <row r="157" spans="1:10" ht="11.25" customHeight="1" thickBot="1" x14ac:dyDescent="0.25">
      <c r="A157" s="102"/>
      <c r="B157" s="189" t="s">
        <v>155</v>
      </c>
      <c r="C157" s="189"/>
      <c r="D157" s="189"/>
      <c r="E157" s="189"/>
      <c r="F157" s="189"/>
      <c r="G157" s="186"/>
      <c r="H157" s="186"/>
      <c r="I157" s="36">
        <f>I156+I144</f>
        <v>927732318</v>
      </c>
      <c r="J157" s="37"/>
    </row>
    <row r="158" spans="1:10" x14ac:dyDescent="0.25">
      <c r="A158" s="67">
        <v>12</v>
      </c>
      <c r="B158" s="72" t="s">
        <v>58</v>
      </c>
      <c r="C158" s="72"/>
      <c r="D158" s="72"/>
      <c r="E158" s="72"/>
      <c r="F158" s="72"/>
      <c r="G158" s="72"/>
      <c r="H158" s="72"/>
      <c r="I158" s="72"/>
      <c r="J158" s="73"/>
    </row>
    <row r="159" spans="1:10" ht="11.25" customHeight="1" x14ac:dyDescent="0.25">
      <c r="A159" s="68"/>
      <c r="B159" s="177" t="s">
        <v>56</v>
      </c>
      <c r="C159" s="178"/>
      <c r="D159" s="178"/>
      <c r="E159" s="178"/>
      <c r="F159" s="190"/>
      <c r="G159" s="177" t="s">
        <v>57</v>
      </c>
      <c r="H159" s="178"/>
      <c r="I159" s="178"/>
      <c r="J159" s="191"/>
    </row>
    <row r="160" spans="1:10" ht="11.25" customHeight="1" x14ac:dyDescent="0.25">
      <c r="A160" s="68"/>
      <c r="B160" s="64" t="s">
        <v>261</v>
      </c>
      <c r="C160" s="65"/>
      <c r="D160" s="65"/>
      <c r="E160" s="65"/>
      <c r="F160" s="65"/>
      <c r="G160" s="65"/>
      <c r="H160" s="65"/>
      <c r="I160" s="65"/>
      <c r="J160" s="66"/>
    </row>
    <row r="161" spans="1:10" ht="11.25" customHeight="1" x14ac:dyDescent="0.2">
      <c r="A161" s="68"/>
      <c r="B161" s="189" t="s">
        <v>159</v>
      </c>
      <c r="C161" s="189"/>
      <c r="D161" s="189"/>
      <c r="E161" s="189"/>
      <c r="F161" s="189"/>
      <c r="G161" s="38">
        <v>34655905</v>
      </c>
      <c r="H161" s="39"/>
      <c r="I161" s="39"/>
      <c r="J161" s="40"/>
    </row>
    <row r="162" spans="1:10" ht="11.25" customHeight="1" x14ac:dyDescent="0.25">
      <c r="A162" s="68"/>
      <c r="B162" s="64" t="s">
        <v>160</v>
      </c>
      <c r="C162" s="65"/>
      <c r="D162" s="65"/>
      <c r="E162" s="65"/>
      <c r="F162" s="65"/>
      <c r="G162" s="65"/>
      <c r="H162" s="65"/>
      <c r="I162" s="65"/>
      <c r="J162" s="66"/>
    </row>
    <row r="163" spans="1:10" ht="12.75" x14ac:dyDescent="0.2">
      <c r="A163" s="68"/>
      <c r="B163" s="189" t="s">
        <v>161</v>
      </c>
      <c r="C163" s="189"/>
      <c r="D163" s="189"/>
      <c r="E163" s="189"/>
      <c r="F163" s="189"/>
      <c r="G163" s="38">
        <v>5643992</v>
      </c>
      <c r="H163" s="39"/>
      <c r="I163" s="39"/>
      <c r="J163" s="40"/>
    </row>
    <row r="164" spans="1:10" ht="23.25" customHeight="1" x14ac:dyDescent="0.2">
      <c r="A164" s="68"/>
      <c r="B164" s="192" t="s">
        <v>162</v>
      </c>
      <c r="C164" s="192"/>
      <c r="D164" s="192"/>
      <c r="E164" s="192"/>
      <c r="F164" s="192"/>
      <c r="G164" s="38">
        <f>G161-G163</f>
        <v>29011913</v>
      </c>
      <c r="H164" s="39"/>
      <c r="I164" s="39"/>
      <c r="J164" s="40"/>
    </row>
    <row r="165" spans="1:10" ht="12.75" x14ac:dyDescent="0.2">
      <c r="A165" s="68"/>
      <c r="B165" s="42" t="s">
        <v>163</v>
      </c>
      <c r="C165" s="42"/>
      <c r="D165" s="42"/>
      <c r="E165" s="42"/>
      <c r="F165" s="42"/>
      <c r="G165" s="38">
        <v>2604335</v>
      </c>
      <c r="H165" s="39"/>
      <c r="I165" s="39"/>
      <c r="J165" s="40"/>
    </row>
    <row r="166" spans="1:10" ht="21.75" customHeight="1" x14ac:dyDescent="0.2">
      <c r="A166" s="68"/>
      <c r="B166" s="42" t="s">
        <v>164</v>
      </c>
      <c r="C166" s="42"/>
      <c r="D166" s="42"/>
      <c r="E166" s="42"/>
      <c r="F166" s="42"/>
      <c r="G166" s="38">
        <f>G164-G165</f>
        <v>26407578</v>
      </c>
      <c r="H166" s="39"/>
      <c r="I166" s="39"/>
      <c r="J166" s="40"/>
    </row>
    <row r="167" spans="1:10" x14ac:dyDescent="0.25">
      <c r="A167" s="68"/>
      <c r="B167" s="64" t="s">
        <v>165</v>
      </c>
      <c r="C167" s="65"/>
      <c r="D167" s="65"/>
      <c r="E167" s="65"/>
      <c r="F167" s="65"/>
      <c r="G167" s="65"/>
      <c r="H167" s="65"/>
      <c r="I167" s="65"/>
      <c r="J167" s="66"/>
    </row>
    <row r="168" spans="1:10" ht="11.25" customHeight="1" x14ac:dyDescent="0.2">
      <c r="A168" s="68"/>
      <c r="B168" s="189" t="s">
        <v>166</v>
      </c>
      <c r="C168" s="189"/>
      <c r="D168" s="189"/>
      <c r="E168" s="189"/>
      <c r="F168" s="189"/>
      <c r="G168" s="38">
        <v>85807338</v>
      </c>
      <c r="H168" s="39"/>
      <c r="I168" s="39"/>
      <c r="J168" s="40"/>
    </row>
    <row r="169" spans="1:10" ht="11.25" customHeight="1" x14ac:dyDescent="0.25">
      <c r="A169" s="68"/>
      <c r="B169" s="64" t="s">
        <v>167</v>
      </c>
      <c r="C169" s="65"/>
      <c r="D169" s="65"/>
      <c r="E169" s="65"/>
      <c r="F169" s="65"/>
      <c r="G169" s="65"/>
      <c r="H169" s="65"/>
      <c r="I169" s="65"/>
      <c r="J169" s="66"/>
    </row>
    <row r="170" spans="1:10" ht="11.25" customHeight="1" x14ac:dyDescent="0.2">
      <c r="A170" s="68"/>
      <c r="B170" s="192" t="s">
        <v>177</v>
      </c>
      <c r="C170" s="192"/>
      <c r="D170" s="192"/>
      <c r="E170" s="192"/>
      <c r="F170" s="192"/>
      <c r="G170" s="38">
        <v>103666196</v>
      </c>
      <c r="H170" s="39"/>
      <c r="I170" s="39"/>
      <c r="J170" s="40"/>
    </row>
    <row r="171" spans="1:10" ht="11.25" customHeight="1" x14ac:dyDescent="0.25">
      <c r="A171" s="68"/>
      <c r="B171" s="64" t="s">
        <v>176</v>
      </c>
      <c r="C171" s="65"/>
      <c r="D171" s="65"/>
      <c r="E171" s="65"/>
      <c r="F171" s="65"/>
      <c r="G171" s="65"/>
      <c r="H171" s="65"/>
      <c r="I171" s="65"/>
      <c r="J171" s="66"/>
    </row>
    <row r="172" spans="1:10" ht="11.25" customHeight="1" x14ac:dyDescent="0.2">
      <c r="A172" s="68"/>
      <c r="B172" s="189" t="s">
        <v>168</v>
      </c>
      <c r="C172" s="189"/>
      <c r="D172" s="189"/>
      <c r="E172" s="189"/>
      <c r="F172" s="189"/>
      <c r="G172" s="38">
        <v>38351729</v>
      </c>
      <c r="H172" s="39"/>
      <c r="I172" s="39"/>
      <c r="J172" s="40"/>
    </row>
    <row r="173" spans="1:10" ht="11.25" customHeight="1" x14ac:dyDescent="0.2">
      <c r="A173" s="68"/>
      <c r="B173" s="192" t="s">
        <v>175</v>
      </c>
      <c r="C173" s="192"/>
      <c r="D173" s="192"/>
      <c r="E173" s="192"/>
      <c r="F173" s="192"/>
      <c r="G173" s="38">
        <v>0</v>
      </c>
      <c r="H173" s="39"/>
      <c r="I173" s="39"/>
      <c r="J173" s="40"/>
    </row>
    <row r="174" spans="1:10" ht="11.25" customHeight="1" x14ac:dyDescent="0.2">
      <c r="A174" s="68"/>
      <c r="B174" s="192" t="s">
        <v>174</v>
      </c>
      <c r="C174" s="192"/>
      <c r="D174" s="192"/>
      <c r="E174" s="192"/>
      <c r="F174" s="192"/>
      <c r="G174" s="38">
        <f>G170-G172-G173</f>
        <v>65314467</v>
      </c>
      <c r="H174" s="39"/>
      <c r="I174" s="39"/>
      <c r="J174" s="40"/>
    </row>
    <row r="175" spans="1:10" ht="11.25" customHeight="1" x14ac:dyDescent="0.2">
      <c r="A175" s="68"/>
      <c r="B175" s="42" t="s">
        <v>169</v>
      </c>
      <c r="C175" s="42"/>
      <c r="D175" s="42"/>
      <c r="E175" s="42"/>
      <c r="F175" s="42"/>
      <c r="G175" s="38">
        <v>13726162</v>
      </c>
      <c r="H175" s="39"/>
      <c r="I175" s="39"/>
      <c r="J175" s="40"/>
    </row>
    <row r="176" spans="1:10" ht="11.25" customHeight="1" x14ac:dyDescent="0.2">
      <c r="A176" s="68"/>
      <c r="B176" s="192" t="s">
        <v>173</v>
      </c>
      <c r="C176" s="192"/>
      <c r="D176" s="192"/>
      <c r="E176" s="192"/>
      <c r="F176" s="192"/>
      <c r="G176" s="38">
        <f>G174-G175</f>
        <v>51588305</v>
      </c>
      <c r="H176" s="39"/>
      <c r="I176" s="39"/>
      <c r="J176" s="40"/>
    </row>
    <row r="177" spans="1:10" ht="11.25" customHeight="1" x14ac:dyDescent="0.2">
      <c r="A177" s="68"/>
      <c r="B177" s="42" t="s">
        <v>170</v>
      </c>
      <c r="C177" s="42"/>
      <c r="D177" s="42"/>
      <c r="E177" s="42"/>
      <c r="F177" s="42"/>
      <c r="G177" s="38">
        <v>0</v>
      </c>
      <c r="H177" s="39"/>
      <c r="I177" s="39"/>
      <c r="J177" s="40"/>
    </row>
    <row r="178" spans="1:10" ht="12" customHeight="1" x14ac:dyDescent="0.2">
      <c r="A178" s="68"/>
      <c r="B178" s="42" t="s">
        <v>171</v>
      </c>
      <c r="C178" s="42"/>
      <c r="D178" s="42"/>
      <c r="E178" s="42"/>
      <c r="F178" s="42"/>
      <c r="G178" s="38">
        <v>0</v>
      </c>
      <c r="H178" s="39"/>
      <c r="I178" s="39"/>
      <c r="J178" s="40"/>
    </row>
    <row r="179" spans="1:10" ht="12" customHeight="1" thickBot="1" x14ac:dyDescent="0.25">
      <c r="A179" s="69"/>
      <c r="B179" s="192" t="s">
        <v>172</v>
      </c>
      <c r="C179" s="192"/>
      <c r="D179" s="192"/>
      <c r="E179" s="192"/>
      <c r="F179" s="192"/>
      <c r="G179" s="38">
        <f>G176</f>
        <v>51588305</v>
      </c>
      <c r="H179" s="39"/>
      <c r="I179" s="39"/>
      <c r="J179" s="40"/>
    </row>
    <row r="180" spans="1:10" x14ac:dyDescent="0.25">
      <c r="A180" s="107">
        <v>13</v>
      </c>
      <c r="B180" s="137" t="s">
        <v>59</v>
      </c>
      <c r="C180" s="72"/>
      <c r="D180" s="72"/>
      <c r="E180" s="72"/>
      <c r="F180" s="72"/>
      <c r="G180" s="72"/>
      <c r="H180" s="72"/>
      <c r="I180" s="72"/>
      <c r="J180" s="73"/>
    </row>
    <row r="181" spans="1:10" x14ac:dyDescent="0.25">
      <c r="A181" s="102"/>
      <c r="B181" s="108" t="s">
        <v>60</v>
      </c>
      <c r="C181" s="109"/>
      <c r="D181" s="110"/>
      <c r="E181" s="155" t="s">
        <v>235</v>
      </c>
      <c r="F181" s="156"/>
      <c r="G181" s="156"/>
      <c r="H181" s="156"/>
      <c r="I181" s="156"/>
      <c r="J181" s="157"/>
    </row>
    <row r="182" spans="1:10" x14ac:dyDescent="0.25">
      <c r="A182" s="102"/>
      <c r="B182" s="108" t="s">
        <v>61</v>
      </c>
      <c r="C182" s="109"/>
      <c r="D182" s="110"/>
      <c r="E182" s="158" t="s">
        <v>234</v>
      </c>
      <c r="F182" s="159"/>
      <c r="G182" s="159"/>
      <c r="H182" s="159"/>
      <c r="I182" s="159"/>
      <c r="J182" s="160"/>
    </row>
    <row r="183" spans="1:10" x14ac:dyDescent="0.25">
      <c r="A183" s="102"/>
      <c r="B183" s="108" t="s">
        <v>62</v>
      </c>
      <c r="C183" s="109"/>
      <c r="D183" s="110"/>
      <c r="E183" s="161" t="s">
        <v>233</v>
      </c>
      <c r="F183" s="162"/>
      <c r="G183" s="162"/>
      <c r="H183" s="162"/>
      <c r="I183" s="162"/>
      <c r="J183" s="163"/>
    </row>
    <row r="184" spans="1:10" x14ac:dyDescent="0.25">
      <c r="A184" s="102"/>
      <c r="B184" s="108" t="s">
        <v>63</v>
      </c>
      <c r="C184" s="109"/>
      <c r="D184" s="110"/>
      <c r="E184" s="155" t="s">
        <v>94</v>
      </c>
      <c r="F184" s="156"/>
      <c r="G184" s="156"/>
      <c r="H184" s="156"/>
      <c r="I184" s="156"/>
      <c r="J184" s="157"/>
    </row>
    <row r="185" spans="1:10" x14ac:dyDescent="0.25">
      <c r="A185" s="102"/>
      <c r="B185" s="108" t="s">
        <v>64</v>
      </c>
      <c r="C185" s="109"/>
      <c r="D185" s="110"/>
      <c r="E185" s="164" t="s">
        <v>239</v>
      </c>
      <c r="F185" s="165"/>
      <c r="G185" s="165"/>
      <c r="H185" s="165"/>
      <c r="I185" s="165"/>
      <c r="J185" s="166"/>
    </row>
    <row r="186" spans="1:10" x14ac:dyDescent="0.25">
      <c r="A186" s="102"/>
      <c r="B186" s="108" t="s">
        <v>65</v>
      </c>
      <c r="C186" s="109"/>
      <c r="D186" s="110"/>
      <c r="E186" s="164" t="s">
        <v>95</v>
      </c>
      <c r="F186" s="165"/>
      <c r="G186" s="165"/>
      <c r="H186" s="165"/>
      <c r="I186" s="165"/>
      <c r="J186" s="166"/>
    </row>
    <row r="187" spans="1:10" x14ac:dyDescent="0.25">
      <c r="A187" s="102"/>
      <c r="B187" s="108" t="s">
        <v>66</v>
      </c>
      <c r="C187" s="109"/>
      <c r="D187" s="110"/>
      <c r="E187" s="164" t="s">
        <v>260</v>
      </c>
      <c r="F187" s="165"/>
      <c r="G187" s="165"/>
      <c r="H187" s="165"/>
      <c r="I187" s="165"/>
      <c r="J187" s="166"/>
    </row>
    <row r="188" spans="1:10" ht="12" thickBot="1" x14ac:dyDescent="0.3">
      <c r="A188" s="130"/>
      <c r="B188" s="111" t="s">
        <v>67</v>
      </c>
      <c r="C188" s="112"/>
      <c r="D188" s="113"/>
      <c r="E188" s="167" t="s">
        <v>209</v>
      </c>
      <c r="F188" s="168"/>
      <c r="G188" s="168"/>
      <c r="H188" s="168"/>
      <c r="I188" s="168"/>
      <c r="J188" s="169"/>
    </row>
    <row r="189" spans="1:10" x14ac:dyDescent="0.25">
      <c r="A189" s="107">
        <v>14</v>
      </c>
      <c r="B189" s="137" t="s">
        <v>68</v>
      </c>
      <c r="C189" s="72"/>
      <c r="D189" s="72"/>
      <c r="E189" s="72"/>
      <c r="F189" s="72"/>
      <c r="G189" s="72"/>
      <c r="H189" s="72"/>
      <c r="I189" s="72"/>
      <c r="J189" s="73"/>
    </row>
    <row r="190" spans="1:10" ht="45.75" customHeight="1" x14ac:dyDescent="0.25">
      <c r="A190" s="102"/>
      <c r="B190" s="11" t="s">
        <v>1</v>
      </c>
      <c r="C190" s="12" t="s">
        <v>70</v>
      </c>
      <c r="D190" s="153" t="s">
        <v>71</v>
      </c>
      <c r="E190" s="153"/>
      <c r="F190" s="153" t="s">
        <v>72</v>
      </c>
      <c r="G190" s="153"/>
      <c r="H190" s="12" t="s">
        <v>73</v>
      </c>
      <c r="I190" s="153" t="s">
        <v>74</v>
      </c>
      <c r="J190" s="154"/>
    </row>
    <row r="191" spans="1:10" ht="45.75" customHeight="1" x14ac:dyDescent="0.25">
      <c r="A191" s="102"/>
      <c r="B191" s="28">
        <v>1</v>
      </c>
      <c r="C191" s="29" t="s">
        <v>251</v>
      </c>
      <c r="D191" s="82" t="s">
        <v>243</v>
      </c>
      <c r="E191" s="82"/>
      <c r="F191" s="82" t="s">
        <v>241</v>
      </c>
      <c r="G191" s="82"/>
      <c r="H191" s="29" t="s">
        <v>252</v>
      </c>
      <c r="I191" s="82" t="s">
        <v>242</v>
      </c>
      <c r="J191" s="82"/>
    </row>
    <row r="192" spans="1:10" ht="36" customHeight="1" x14ac:dyDescent="0.25">
      <c r="A192" s="152"/>
      <c r="B192" s="28">
        <v>2</v>
      </c>
      <c r="C192" s="29" t="s">
        <v>251</v>
      </c>
      <c r="D192" s="82" t="s">
        <v>244</v>
      </c>
      <c r="E192" s="82"/>
      <c r="F192" s="82" t="s">
        <v>245</v>
      </c>
      <c r="G192" s="82"/>
      <c r="H192" s="29" t="s">
        <v>252</v>
      </c>
      <c r="I192" s="82" t="s">
        <v>246</v>
      </c>
      <c r="J192" s="82"/>
    </row>
    <row r="193" spans="1:10" x14ac:dyDescent="0.25">
      <c r="A193" s="102">
        <v>15</v>
      </c>
      <c r="B193" s="170" t="s">
        <v>69</v>
      </c>
      <c r="C193" s="171"/>
      <c r="D193" s="171"/>
      <c r="E193" s="171"/>
      <c r="F193" s="171"/>
      <c r="G193" s="171"/>
      <c r="H193" s="171"/>
      <c r="I193" s="171"/>
      <c r="J193" s="172"/>
    </row>
    <row r="194" spans="1:10" ht="45" customHeight="1" x14ac:dyDescent="0.25">
      <c r="A194" s="102"/>
      <c r="B194" s="7" t="s">
        <v>1</v>
      </c>
      <c r="C194" s="12" t="s">
        <v>70</v>
      </c>
      <c r="D194" s="177" t="s">
        <v>71</v>
      </c>
      <c r="E194" s="178"/>
      <c r="F194" s="12" t="s">
        <v>72</v>
      </c>
      <c r="G194" s="16" t="s">
        <v>195</v>
      </c>
      <c r="H194" s="12" t="s">
        <v>75</v>
      </c>
      <c r="I194" s="153" t="s">
        <v>76</v>
      </c>
      <c r="J194" s="154"/>
    </row>
    <row r="195" spans="1:10" s="15" customFormat="1" ht="53.25" customHeight="1" thickBot="1" x14ac:dyDescent="0.3">
      <c r="A195" s="102"/>
      <c r="B195" s="24">
        <v>1</v>
      </c>
      <c r="C195" s="26" t="s">
        <v>247</v>
      </c>
      <c r="D195" s="179" t="s">
        <v>248</v>
      </c>
      <c r="E195" s="180"/>
      <c r="F195" s="31" t="s">
        <v>249</v>
      </c>
      <c r="G195" s="27">
        <v>8700000000</v>
      </c>
      <c r="H195" s="31" t="s">
        <v>97</v>
      </c>
      <c r="I195" s="181" t="s">
        <v>250</v>
      </c>
      <c r="J195" s="182"/>
    </row>
    <row r="196" spans="1:10" x14ac:dyDescent="0.25">
      <c r="A196" s="127">
        <v>16</v>
      </c>
      <c r="B196" s="70" t="s">
        <v>77</v>
      </c>
      <c r="C196" s="70"/>
      <c r="D196" s="70"/>
      <c r="E196" s="70"/>
      <c r="F196" s="70"/>
      <c r="G196" s="70"/>
      <c r="H196" s="70"/>
      <c r="I196" s="70"/>
      <c r="J196" s="71"/>
    </row>
    <row r="197" spans="1:10" ht="21.75" customHeight="1" x14ac:dyDescent="0.25">
      <c r="A197" s="128"/>
      <c r="B197" s="6" t="s">
        <v>1</v>
      </c>
      <c r="C197" s="117" t="s">
        <v>78</v>
      </c>
      <c r="D197" s="117"/>
      <c r="E197" s="117" t="s">
        <v>79</v>
      </c>
      <c r="F197" s="117"/>
      <c r="G197" s="117"/>
      <c r="H197" s="117" t="s">
        <v>80</v>
      </c>
      <c r="I197" s="117"/>
      <c r="J197" s="14" t="s">
        <v>81</v>
      </c>
    </row>
    <row r="198" spans="1:10" x14ac:dyDescent="0.25">
      <c r="A198" s="128"/>
      <c r="B198" s="5">
        <v>1</v>
      </c>
      <c r="C198" s="173" t="s">
        <v>191</v>
      </c>
      <c r="D198" s="174"/>
      <c r="E198" s="62" t="s">
        <v>196</v>
      </c>
      <c r="F198" s="62"/>
      <c r="G198" s="62"/>
      <c r="H198" s="63" t="s">
        <v>198</v>
      </c>
      <c r="I198" s="63"/>
      <c r="J198" s="25">
        <v>42165</v>
      </c>
    </row>
    <row r="199" spans="1:10" x14ac:dyDescent="0.25">
      <c r="A199" s="128"/>
      <c r="B199" s="5">
        <v>2</v>
      </c>
      <c r="C199" s="173" t="s">
        <v>192</v>
      </c>
      <c r="D199" s="174"/>
      <c r="E199" s="62" t="s">
        <v>196</v>
      </c>
      <c r="F199" s="62"/>
      <c r="G199" s="62"/>
      <c r="H199" s="63" t="s">
        <v>198</v>
      </c>
      <c r="I199" s="63"/>
      <c r="J199" s="25">
        <v>42165</v>
      </c>
    </row>
    <row r="200" spans="1:10" x14ac:dyDescent="0.25">
      <c r="A200" s="128"/>
      <c r="B200" s="19">
        <v>3</v>
      </c>
      <c r="C200" s="173" t="s">
        <v>193</v>
      </c>
      <c r="D200" s="174"/>
      <c r="E200" s="62" t="s">
        <v>196</v>
      </c>
      <c r="F200" s="62"/>
      <c r="G200" s="62"/>
      <c r="H200" s="63" t="s">
        <v>198</v>
      </c>
      <c r="I200" s="63"/>
      <c r="J200" s="25">
        <v>42165</v>
      </c>
    </row>
    <row r="201" spans="1:10" x14ac:dyDescent="0.25">
      <c r="A201" s="128"/>
      <c r="B201" s="19">
        <v>4</v>
      </c>
      <c r="C201" s="173" t="s">
        <v>194</v>
      </c>
      <c r="D201" s="174"/>
      <c r="E201" s="62" t="s">
        <v>196</v>
      </c>
      <c r="F201" s="62"/>
      <c r="G201" s="62"/>
      <c r="H201" s="63" t="s">
        <v>198</v>
      </c>
      <c r="I201" s="63"/>
      <c r="J201" s="25">
        <v>42165</v>
      </c>
    </row>
    <row r="202" spans="1:10" x14ac:dyDescent="0.25">
      <c r="A202" s="128"/>
      <c r="B202" s="19">
        <v>5</v>
      </c>
      <c r="C202" s="63" t="s">
        <v>197</v>
      </c>
      <c r="D202" s="63"/>
      <c r="E202" s="62" t="s">
        <v>196</v>
      </c>
      <c r="F202" s="62"/>
      <c r="G202" s="62"/>
      <c r="H202" s="63" t="s">
        <v>198</v>
      </c>
      <c r="I202" s="63"/>
      <c r="J202" s="25">
        <v>42165</v>
      </c>
    </row>
    <row r="203" spans="1:10" x14ac:dyDescent="0.25">
      <c r="A203" s="128"/>
      <c r="B203" s="19">
        <v>6</v>
      </c>
      <c r="C203" s="63" t="s">
        <v>200</v>
      </c>
      <c r="D203" s="63"/>
      <c r="E203" s="62" t="s">
        <v>196</v>
      </c>
      <c r="F203" s="62"/>
      <c r="G203" s="62"/>
      <c r="H203" s="63" t="s">
        <v>236</v>
      </c>
      <c r="I203" s="63"/>
      <c r="J203" s="25">
        <v>42230</v>
      </c>
    </row>
    <row r="204" spans="1:10" x14ac:dyDescent="0.25">
      <c r="A204" s="128"/>
      <c r="B204" s="19">
        <v>7</v>
      </c>
      <c r="C204" s="63" t="s">
        <v>217</v>
      </c>
      <c r="D204" s="63"/>
      <c r="E204" s="62" t="s">
        <v>196</v>
      </c>
      <c r="F204" s="62"/>
      <c r="G204" s="62"/>
      <c r="H204" s="63" t="s">
        <v>207</v>
      </c>
      <c r="I204" s="63"/>
      <c r="J204" s="25">
        <v>42304</v>
      </c>
    </row>
    <row r="205" spans="1:10" ht="12.75" customHeight="1" x14ac:dyDescent="0.25">
      <c r="A205" s="128"/>
      <c r="B205" s="19">
        <v>8</v>
      </c>
      <c r="C205" s="60" t="s">
        <v>237</v>
      </c>
      <c r="D205" s="61"/>
      <c r="E205" s="62" t="s">
        <v>196</v>
      </c>
      <c r="F205" s="62"/>
      <c r="G205" s="62"/>
      <c r="H205" s="63" t="s">
        <v>207</v>
      </c>
      <c r="I205" s="63"/>
      <c r="J205" s="25">
        <v>42009</v>
      </c>
    </row>
    <row r="206" spans="1:10" ht="11.25" customHeight="1" x14ac:dyDescent="0.25">
      <c r="A206" s="128"/>
      <c r="B206" s="19">
        <v>9</v>
      </c>
      <c r="C206" s="60" t="s">
        <v>201</v>
      </c>
      <c r="D206" s="61"/>
      <c r="E206" s="62" t="s">
        <v>196</v>
      </c>
      <c r="F206" s="62"/>
      <c r="G206" s="62"/>
      <c r="H206" s="63" t="s">
        <v>207</v>
      </c>
      <c r="I206" s="63"/>
      <c r="J206" s="25">
        <v>42009</v>
      </c>
    </row>
    <row r="207" spans="1:10" ht="11.25" customHeight="1" x14ac:dyDescent="0.25">
      <c r="A207" s="128"/>
      <c r="B207" s="19">
        <v>10</v>
      </c>
      <c r="C207" s="60" t="s">
        <v>202</v>
      </c>
      <c r="D207" s="61"/>
      <c r="E207" s="62" t="s">
        <v>196</v>
      </c>
      <c r="F207" s="62"/>
      <c r="G207" s="62"/>
      <c r="H207" s="63" t="s">
        <v>207</v>
      </c>
      <c r="I207" s="63"/>
      <c r="J207" s="25">
        <v>42009</v>
      </c>
    </row>
    <row r="208" spans="1:10" x14ac:dyDescent="0.25">
      <c r="A208" s="128"/>
      <c r="B208" s="19">
        <v>11</v>
      </c>
      <c r="C208" s="63" t="s">
        <v>203</v>
      </c>
      <c r="D208" s="63"/>
      <c r="E208" s="62" t="s">
        <v>196</v>
      </c>
      <c r="F208" s="62"/>
      <c r="G208" s="62"/>
      <c r="H208" s="63" t="s">
        <v>207</v>
      </c>
      <c r="I208" s="63"/>
      <c r="J208" s="25">
        <v>42009</v>
      </c>
    </row>
    <row r="209" spans="1:10" ht="30.75" customHeight="1" x14ac:dyDescent="0.25">
      <c r="A209" s="128"/>
      <c r="B209" s="19">
        <v>12</v>
      </c>
      <c r="C209" s="63" t="s">
        <v>204</v>
      </c>
      <c r="D209" s="63"/>
      <c r="E209" s="62" t="s">
        <v>196</v>
      </c>
      <c r="F209" s="62"/>
      <c r="G209" s="62"/>
      <c r="H209" s="63" t="s">
        <v>208</v>
      </c>
      <c r="I209" s="63"/>
      <c r="J209" s="23">
        <v>40988</v>
      </c>
    </row>
    <row r="214" spans="1:10" x14ac:dyDescent="0.25">
      <c r="A214" s="1"/>
      <c r="B214" s="175" t="s">
        <v>82</v>
      </c>
      <c r="C214" s="175"/>
      <c r="D214" s="175"/>
      <c r="G214" s="176" t="s">
        <v>240</v>
      </c>
      <c r="H214" s="176"/>
      <c r="I214" s="176"/>
      <c r="J214" s="176"/>
    </row>
    <row r="217" spans="1:10" x14ac:dyDescent="0.25">
      <c r="A217" s="1"/>
      <c r="B217" s="175" t="s">
        <v>83</v>
      </c>
      <c r="C217" s="175"/>
      <c r="D217" s="175"/>
      <c r="G217" s="176" t="s">
        <v>237</v>
      </c>
      <c r="H217" s="176"/>
      <c r="I217" s="176"/>
      <c r="J217" s="176"/>
    </row>
    <row r="220" spans="1:10" x14ac:dyDescent="0.25">
      <c r="A220" s="1"/>
      <c r="B220" s="175" t="s">
        <v>84</v>
      </c>
      <c r="C220" s="175"/>
      <c r="D220" s="175"/>
      <c r="E220" s="175"/>
      <c r="F220" s="175"/>
      <c r="G220" s="176" t="s">
        <v>238</v>
      </c>
      <c r="H220" s="176"/>
      <c r="I220" s="176"/>
      <c r="J220" s="176"/>
    </row>
  </sheetData>
  <mergeCells count="463">
    <mergeCell ref="G152:H152"/>
    <mergeCell ref="B179:F179"/>
    <mergeCell ref="B173:F173"/>
    <mergeCell ref="B174:F174"/>
    <mergeCell ref="B175:F175"/>
    <mergeCell ref="B176:F176"/>
    <mergeCell ref="B177:F177"/>
    <mergeCell ref="B67:C67"/>
    <mergeCell ref="E67:F67"/>
    <mergeCell ref="G67:H67"/>
    <mergeCell ref="G103:H103"/>
    <mergeCell ref="G104:H104"/>
    <mergeCell ref="G111:H111"/>
    <mergeCell ref="G112:H112"/>
    <mergeCell ref="B68:C68"/>
    <mergeCell ref="E68:F68"/>
    <mergeCell ref="G68:H68"/>
    <mergeCell ref="B69:C69"/>
    <mergeCell ref="E69:F69"/>
    <mergeCell ref="G69:H69"/>
    <mergeCell ref="B73:C73"/>
    <mergeCell ref="E73:F73"/>
    <mergeCell ref="G73:H73"/>
    <mergeCell ref="B74:C74"/>
    <mergeCell ref="D192:E192"/>
    <mergeCell ref="F192:G192"/>
    <mergeCell ref="I113:J113"/>
    <mergeCell ref="I115:J115"/>
    <mergeCell ref="G116:H116"/>
    <mergeCell ref="I116:J116"/>
    <mergeCell ref="I117:J117"/>
    <mergeCell ref="G148:H148"/>
    <mergeCell ref="G149:H149"/>
    <mergeCell ref="G151:H151"/>
    <mergeCell ref="B172:F172"/>
    <mergeCell ref="D191:E191"/>
    <mergeCell ref="F191:G191"/>
    <mergeCell ref="G113:H113"/>
    <mergeCell ref="B178:F178"/>
    <mergeCell ref="B133:J133"/>
    <mergeCell ref="B128:F128"/>
    <mergeCell ref="B129:F129"/>
    <mergeCell ref="B130:F130"/>
    <mergeCell ref="B131:F131"/>
    <mergeCell ref="G128:H128"/>
    <mergeCell ref="I128:J128"/>
    <mergeCell ref="I191:J191"/>
    <mergeCell ref="B152:F152"/>
    <mergeCell ref="B171:J171"/>
    <mergeCell ref="B166:F166"/>
    <mergeCell ref="G122:H122"/>
    <mergeCell ref="I122:J122"/>
    <mergeCell ref="G129:H129"/>
    <mergeCell ref="I129:J129"/>
    <mergeCell ref="G130:H130"/>
    <mergeCell ref="G131:H131"/>
    <mergeCell ref="B167:J167"/>
    <mergeCell ref="B169:J169"/>
    <mergeCell ref="B170:F170"/>
    <mergeCell ref="B168:F168"/>
    <mergeCell ref="B163:F163"/>
    <mergeCell ref="B62:C62"/>
    <mergeCell ref="E62:F62"/>
    <mergeCell ref="G62:H62"/>
    <mergeCell ref="I62:J62"/>
    <mergeCell ref="I111:J111"/>
    <mergeCell ref="B100:F100"/>
    <mergeCell ref="G100:J100"/>
    <mergeCell ref="B102:F102"/>
    <mergeCell ref="B103:F103"/>
    <mergeCell ref="B104:F104"/>
    <mergeCell ref="G106:H106"/>
    <mergeCell ref="G107:H107"/>
    <mergeCell ref="G108:H108"/>
    <mergeCell ref="G109:H109"/>
    <mergeCell ref="I106:J106"/>
    <mergeCell ref="I65:J65"/>
    <mergeCell ref="G93:H93"/>
    <mergeCell ref="I93:J93"/>
    <mergeCell ref="I67:J67"/>
    <mergeCell ref="I68:J68"/>
    <mergeCell ref="I69:J69"/>
    <mergeCell ref="I73:J73"/>
    <mergeCell ref="E74:F74"/>
    <mergeCell ref="G74:H74"/>
    <mergeCell ref="B58:C58"/>
    <mergeCell ref="E58:F58"/>
    <mergeCell ref="G58:H58"/>
    <mergeCell ref="I58:J58"/>
    <mergeCell ref="B59:C59"/>
    <mergeCell ref="E59:F59"/>
    <mergeCell ref="G59:H59"/>
    <mergeCell ref="I59:J59"/>
    <mergeCell ref="B61:C61"/>
    <mergeCell ref="E61:F61"/>
    <mergeCell ref="G61:H61"/>
    <mergeCell ref="I61:J61"/>
    <mergeCell ref="E60:F60"/>
    <mergeCell ref="G60:H60"/>
    <mergeCell ref="I60:J60"/>
    <mergeCell ref="I91:J91"/>
    <mergeCell ref="B89:E89"/>
    <mergeCell ref="G89:H89"/>
    <mergeCell ref="I89:J89"/>
    <mergeCell ref="B90:E90"/>
    <mergeCell ref="B66:C66"/>
    <mergeCell ref="E66:F66"/>
    <mergeCell ref="G66:H66"/>
    <mergeCell ref="I66:J66"/>
    <mergeCell ref="I74:J74"/>
    <mergeCell ref="B70:C70"/>
    <mergeCell ref="E70:F70"/>
    <mergeCell ref="G70:H70"/>
    <mergeCell ref="I70:J70"/>
    <mergeCell ref="B71:C71"/>
    <mergeCell ref="E71:F71"/>
    <mergeCell ref="G71:H71"/>
    <mergeCell ref="I71:J71"/>
    <mergeCell ref="B72:C72"/>
    <mergeCell ref="E72:F72"/>
    <mergeCell ref="G72:H72"/>
    <mergeCell ref="I72:J72"/>
    <mergeCell ref="B63:C63"/>
    <mergeCell ref="E63:F63"/>
    <mergeCell ref="G63:H63"/>
    <mergeCell ref="I63:J63"/>
    <mergeCell ref="B64:C64"/>
    <mergeCell ref="E64:F64"/>
    <mergeCell ref="G64:H64"/>
    <mergeCell ref="I64:J64"/>
    <mergeCell ref="B65:C65"/>
    <mergeCell ref="E65:F65"/>
    <mergeCell ref="G65:H65"/>
    <mergeCell ref="B161:F161"/>
    <mergeCell ref="B164:F164"/>
    <mergeCell ref="B165:F165"/>
    <mergeCell ref="B159:F159"/>
    <mergeCell ref="G159:J159"/>
    <mergeCell ref="B160:J160"/>
    <mergeCell ref="B157:F157"/>
    <mergeCell ref="G157:H157"/>
    <mergeCell ref="B153:F153"/>
    <mergeCell ref="B154:F154"/>
    <mergeCell ref="B155:F155"/>
    <mergeCell ref="B156:F156"/>
    <mergeCell ref="G154:H154"/>
    <mergeCell ref="G155:H155"/>
    <mergeCell ref="G156:H156"/>
    <mergeCell ref="G153:H153"/>
    <mergeCell ref="B143:F143"/>
    <mergeCell ref="B144:F144"/>
    <mergeCell ref="B146:F146"/>
    <mergeCell ref="G146:J146"/>
    <mergeCell ref="B147:F147"/>
    <mergeCell ref="G143:H143"/>
    <mergeCell ref="G144:H144"/>
    <mergeCell ref="G147:H147"/>
    <mergeCell ref="B145:J145"/>
    <mergeCell ref="B138:F138"/>
    <mergeCell ref="B139:F139"/>
    <mergeCell ref="B140:F140"/>
    <mergeCell ref="B141:F141"/>
    <mergeCell ref="B142:F142"/>
    <mergeCell ref="G138:H138"/>
    <mergeCell ref="G139:H139"/>
    <mergeCell ref="G140:H140"/>
    <mergeCell ref="G141:H141"/>
    <mergeCell ref="G142:H142"/>
    <mergeCell ref="B134:F134"/>
    <mergeCell ref="B135:F135"/>
    <mergeCell ref="B136:F136"/>
    <mergeCell ref="B137:F137"/>
    <mergeCell ref="G134:H134"/>
    <mergeCell ref="G135:H135"/>
    <mergeCell ref="G136:H136"/>
    <mergeCell ref="G137:H137"/>
    <mergeCell ref="B132:J132"/>
    <mergeCell ref="B123:F123"/>
    <mergeCell ref="B124:F124"/>
    <mergeCell ref="B125:F125"/>
    <mergeCell ref="G125:J125"/>
    <mergeCell ref="B126:F126"/>
    <mergeCell ref="B127:F127"/>
    <mergeCell ref="G123:H123"/>
    <mergeCell ref="G124:H124"/>
    <mergeCell ref="G126:H126"/>
    <mergeCell ref="I126:J126"/>
    <mergeCell ref="G127:H127"/>
    <mergeCell ref="I127:J127"/>
    <mergeCell ref="B214:D214"/>
    <mergeCell ref="B217:D217"/>
    <mergeCell ref="B220:F220"/>
    <mergeCell ref="G214:J214"/>
    <mergeCell ref="G217:J217"/>
    <mergeCell ref="G220:J220"/>
    <mergeCell ref="I194:J194"/>
    <mergeCell ref="D194:E194"/>
    <mergeCell ref="H198:I198"/>
    <mergeCell ref="H199:I199"/>
    <mergeCell ref="H200:I200"/>
    <mergeCell ref="H206:I206"/>
    <mergeCell ref="H207:I207"/>
    <mergeCell ref="H208:I208"/>
    <mergeCell ref="H209:I209"/>
    <mergeCell ref="C200:D200"/>
    <mergeCell ref="C206:D206"/>
    <mergeCell ref="C207:D207"/>
    <mergeCell ref="D195:E195"/>
    <mergeCell ref="I195:J195"/>
    <mergeCell ref="A193:A195"/>
    <mergeCell ref="B193:J193"/>
    <mergeCell ref="B196:J196"/>
    <mergeCell ref="A196:A209"/>
    <mergeCell ref="C197:D197"/>
    <mergeCell ref="E197:G197"/>
    <mergeCell ref="H197:I197"/>
    <mergeCell ref="C198:D198"/>
    <mergeCell ref="C199:D199"/>
    <mergeCell ref="C208:D208"/>
    <mergeCell ref="C209:D209"/>
    <mergeCell ref="E198:G198"/>
    <mergeCell ref="E199:G199"/>
    <mergeCell ref="E200:G200"/>
    <mergeCell ref="E206:G206"/>
    <mergeCell ref="E207:G207"/>
    <mergeCell ref="E208:G208"/>
    <mergeCell ref="E209:G209"/>
    <mergeCell ref="C201:D201"/>
    <mergeCell ref="A189:A192"/>
    <mergeCell ref="B189:J189"/>
    <mergeCell ref="I190:J190"/>
    <mergeCell ref="A180:A188"/>
    <mergeCell ref="B180:J180"/>
    <mergeCell ref="B181:D181"/>
    <mergeCell ref="B182:D182"/>
    <mergeCell ref="B183:D183"/>
    <mergeCell ref="B184:D184"/>
    <mergeCell ref="B185:D185"/>
    <mergeCell ref="B186:D186"/>
    <mergeCell ref="B187:D187"/>
    <mergeCell ref="B188:D188"/>
    <mergeCell ref="E181:J181"/>
    <mergeCell ref="E182:J182"/>
    <mergeCell ref="E183:J183"/>
    <mergeCell ref="E184:J184"/>
    <mergeCell ref="E185:J185"/>
    <mergeCell ref="E186:J186"/>
    <mergeCell ref="E187:J187"/>
    <mergeCell ref="E188:J188"/>
    <mergeCell ref="I192:J192"/>
    <mergeCell ref="D190:E190"/>
    <mergeCell ref="F190:G190"/>
    <mergeCell ref="A99:A157"/>
    <mergeCell ref="B87:E87"/>
    <mergeCell ref="B88:E88"/>
    <mergeCell ref="B91:E91"/>
    <mergeCell ref="B95:E95"/>
    <mergeCell ref="G95:H95"/>
    <mergeCell ref="B148:F148"/>
    <mergeCell ref="B149:F149"/>
    <mergeCell ref="B150:F150"/>
    <mergeCell ref="G150:J150"/>
    <mergeCell ref="B151:F151"/>
    <mergeCell ref="B105:F105"/>
    <mergeCell ref="G105:J105"/>
    <mergeCell ref="B101:J101"/>
    <mergeCell ref="G120:H120"/>
    <mergeCell ref="I120:J120"/>
    <mergeCell ref="G121:H121"/>
    <mergeCell ref="I121:J121"/>
    <mergeCell ref="B114:F114"/>
    <mergeCell ref="G114:J114"/>
    <mergeCell ref="B115:F115"/>
    <mergeCell ref="B116:F116"/>
    <mergeCell ref="I92:J92"/>
    <mergeCell ref="B94:E94"/>
    <mergeCell ref="A44:A53"/>
    <mergeCell ref="G55:H56"/>
    <mergeCell ref="G75:H75"/>
    <mergeCell ref="I55:J56"/>
    <mergeCell ref="I75:J75"/>
    <mergeCell ref="B47:D47"/>
    <mergeCell ref="E47:J47"/>
    <mergeCell ref="B49:D49"/>
    <mergeCell ref="E49:J49"/>
    <mergeCell ref="B50:D50"/>
    <mergeCell ref="E50:J50"/>
    <mergeCell ref="B46:D46"/>
    <mergeCell ref="E46:J46"/>
    <mergeCell ref="B45:J45"/>
    <mergeCell ref="B48:J48"/>
    <mergeCell ref="B51:J51"/>
    <mergeCell ref="B54:J54"/>
    <mergeCell ref="B55:C55"/>
    <mergeCell ref="A54:A75"/>
    <mergeCell ref="B75:C75"/>
    <mergeCell ref="B57:C57"/>
    <mergeCell ref="E57:F57"/>
    <mergeCell ref="G57:H57"/>
    <mergeCell ref="I57:J57"/>
    <mergeCell ref="A34:A43"/>
    <mergeCell ref="B34:J34"/>
    <mergeCell ref="B36:D36"/>
    <mergeCell ref="E36:J36"/>
    <mergeCell ref="B37:D37"/>
    <mergeCell ref="E37:J37"/>
    <mergeCell ref="B39:D39"/>
    <mergeCell ref="E39:J39"/>
    <mergeCell ref="B35:J35"/>
    <mergeCell ref="B38:J38"/>
    <mergeCell ref="A28:A33"/>
    <mergeCell ref="B28:J28"/>
    <mergeCell ref="B29:D29"/>
    <mergeCell ref="E29:J29"/>
    <mergeCell ref="B30:D30"/>
    <mergeCell ref="E30:J30"/>
    <mergeCell ref="B31:D31"/>
    <mergeCell ref="E31:J31"/>
    <mergeCell ref="B32:D32"/>
    <mergeCell ref="E32:J32"/>
    <mergeCell ref="A11:A15"/>
    <mergeCell ref="E15:J15"/>
    <mergeCell ref="B15:D15"/>
    <mergeCell ref="A20:A27"/>
    <mergeCell ref="A16:A19"/>
    <mergeCell ref="B16:J16"/>
    <mergeCell ref="B17:D17"/>
    <mergeCell ref="E17:J17"/>
    <mergeCell ref="B18:D18"/>
    <mergeCell ref="E18:J18"/>
    <mergeCell ref="B19:D19"/>
    <mergeCell ref="E19:J19"/>
    <mergeCell ref="B20:J20"/>
    <mergeCell ref="B21:D21"/>
    <mergeCell ref="E21:J21"/>
    <mergeCell ref="B22:D22"/>
    <mergeCell ref="E22:J22"/>
    <mergeCell ref="B23:J23"/>
    <mergeCell ref="B24:D24"/>
    <mergeCell ref="E24:J24"/>
    <mergeCell ref="B25:D25"/>
    <mergeCell ref="E25:J25"/>
    <mergeCell ref="B26:D26"/>
    <mergeCell ref="E26:J26"/>
    <mergeCell ref="A76:A85"/>
    <mergeCell ref="B86:J86"/>
    <mergeCell ref="A86:A98"/>
    <mergeCell ref="B84:D84"/>
    <mergeCell ref="B85:D85"/>
    <mergeCell ref="B78:D78"/>
    <mergeCell ref="B79:D79"/>
    <mergeCell ref="B80:D80"/>
    <mergeCell ref="B81:D81"/>
    <mergeCell ref="B82:D82"/>
    <mergeCell ref="B83:D83"/>
    <mergeCell ref="B76:J76"/>
    <mergeCell ref="B77:D77"/>
    <mergeCell ref="G87:H87"/>
    <mergeCell ref="I87:J87"/>
    <mergeCell ref="G88:H88"/>
    <mergeCell ref="G91:H91"/>
    <mergeCell ref="I95:J95"/>
    <mergeCell ref="I88:J88"/>
    <mergeCell ref="E77:J85"/>
    <mergeCell ref="B93:E93"/>
    <mergeCell ref="I90:J90"/>
    <mergeCell ref="B92:E92"/>
    <mergeCell ref="G92:H92"/>
    <mergeCell ref="E13:J13"/>
    <mergeCell ref="B14:D14"/>
    <mergeCell ref="E14:J14"/>
    <mergeCell ref="B111:F111"/>
    <mergeCell ref="B112:F112"/>
    <mergeCell ref="B113:F113"/>
    <mergeCell ref="B27:D27"/>
    <mergeCell ref="E27:J27"/>
    <mergeCell ref="B33:D33"/>
    <mergeCell ref="E33:J33"/>
    <mergeCell ref="B42:D42"/>
    <mergeCell ref="E42:J42"/>
    <mergeCell ref="B43:D43"/>
    <mergeCell ref="E43:J43"/>
    <mergeCell ref="B40:D40"/>
    <mergeCell ref="E40:J40"/>
    <mergeCell ref="B41:J41"/>
    <mergeCell ref="B44:J44"/>
    <mergeCell ref="B53:D53"/>
    <mergeCell ref="E53:J53"/>
    <mergeCell ref="B52:D52"/>
    <mergeCell ref="E52:J52"/>
    <mergeCell ref="B60:C60"/>
    <mergeCell ref="B106:F106"/>
    <mergeCell ref="A158:A179"/>
    <mergeCell ref="B99:J99"/>
    <mergeCell ref="B158:J158"/>
    <mergeCell ref="D55:D56"/>
    <mergeCell ref="A1:J1"/>
    <mergeCell ref="A2:J2"/>
    <mergeCell ref="A4:J4"/>
    <mergeCell ref="A5:J5"/>
    <mergeCell ref="A3:J3"/>
    <mergeCell ref="E55:F56"/>
    <mergeCell ref="E75:F75"/>
    <mergeCell ref="B8:D8"/>
    <mergeCell ref="B9:D9"/>
    <mergeCell ref="B10:D10"/>
    <mergeCell ref="B7:J7"/>
    <mergeCell ref="E8:J8"/>
    <mergeCell ref="E9:J9"/>
    <mergeCell ref="E10:J10"/>
    <mergeCell ref="A7:A10"/>
    <mergeCell ref="B11:J11"/>
    <mergeCell ref="B12:D12"/>
    <mergeCell ref="E12:J12"/>
    <mergeCell ref="B13:D13"/>
    <mergeCell ref="G90:H90"/>
    <mergeCell ref="G94:H94"/>
    <mergeCell ref="I94:J94"/>
    <mergeCell ref="C205:D205"/>
    <mergeCell ref="E205:G205"/>
    <mergeCell ref="H205:I205"/>
    <mergeCell ref="E201:G201"/>
    <mergeCell ref="H201:I201"/>
    <mergeCell ref="C202:D202"/>
    <mergeCell ref="E202:G202"/>
    <mergeCell ref="H202:I202"/>
    <mergeCell ref="C203:D203"/>
    <mergeCell ref="E203:G203"/>
    <mergeCell ref="H203:I203"/>
    <mergeCell ref="C204:D204"/>
    <mergeCell ref="E204:G204"/>
    <mergeCell ref="H204:I204"/>
    <mergeCell ref="B162:J162"/>
    <mergeCell ref="B117:F117"/>
    <mergeCell ref="B96:E96"/>
    <mergeCell ref="G96:H96"/>
    <mergeCell ref="I96:J96"/>
    <mergeCell ref="B97:E97"/>
    <mergeCell ref="G97:H97"/>
    <mergeCell ref="I97:J97"/>
    <mergeCell ref="B118:F118"/>
    <mergeCell ref="B119:F119"/>
    <mergeCell ref="B120:F120"/>
    <mergeCell ref="B121:F121"/>
    <mergeCell ref="B122:F122"/>
    <mergeCell ref="G118:H118"/>
    <mergeCell ref="B98:E98"/>
    <mergeCell ref="G98:H98"/>
    <mergeCell ref="I98:J98"/>
    <mergeCell ref="I102:J102"/>
    <mergeCell ref="B107:F107"/>
    <mergeCell ref="B108:F108"/>
    <mergeCell ref="B109:F109"/>
    <mergeCell ref="B110:F110"/>
    <mergeCell ref="I107:J107"/>
    <mergeCell ref="I108:J108"/>
    <mergeCell ref="I109:J109"/>
    <mergeCell ref="I110:J110"/>
    <mergeCell ref="G119:H119"/>
    <mergeCell ref="I119:J119"/>
    <mergeCell ref="G102:H102"/>
    <mergeCell ref="I103:J103"/>
    <mergeCell ref="I104:J104"/>
  </mergeCells>
  <dataValidations count="1">
    <dataValidation type="whole" operator="notEqual" allowBlank="1" showErrorMessage="1" error="Что, не получается?_x000a__x000a_Выше нос друзья!_x000a__x000a_Введите целое число." sqref="I140:J143">
      <formula1>-1E+21</formula1>
    </dataValidation>
  </dataValidations>
  <hyperlinks>
    <hyperlink ref="E14" r:id="rId1"/>
    <hyperlink ref="E15" r:id="rId2"/>
  </hyperlinks>
  <pageMargins left="0.47244094488188981" right="0.43307086614173229" top="0.51181102362204722" bottom="0.74803149606299213" header="0.31496062992125984" footer="0.31496062992125984"/>
  <pageSetup paperSize="9" scale="65" orientation="portrait" horizontalDpi="4294967295" verticalDpi="4294967295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2:E18"/>
  <sheetViews>
    <sheetView workbookViewId="0">
      <selection activeCell="D12" sqref="D12:D18"/>
    </sheetView>
  </sheetViews>
  <sheetFormatPr defaultRowHeight="15" x14ac:dyDescent="0.25"/>
  <sheetData>
    <row r="12" spans="4:5" ht="15" customHeight="1" x14ac:dyDescent="0.25">
      <c r="D12" s="20" t="s">
        <v>199</v>
      </c>
      <c r="E12" s="21"/>
    </row>
    <row r="13" spans="4:5" ht="15" customHeight="1" x14ac:dyDescent="0.25">
      <c r="D13" s="20" t="s">
        <v>200</v>
      </c>
      <c r="E13" s="21"/>
    </row>
    <row r="14" spans="4:5" ht="15" customHeight="1" x14ac:dyDescent="0.25">
      <c r="D14" s="20" t="s">
        <v>205</v>
      </c>
      <c r="E14" s="21"/>
    </row>
    <row r="15" spans="4:5" ht="15" customHeight="1" x14ac:dyDescent="0.25">
      <c r="D15" s="20" t="s">
        <v>206</v>
      </c>
      <c r="E15" s="21"/>
    </row>
    <row r="16" spans="4:5" ht="15" customHeight="1" x14ac:dyDescent="0.25">
      <c r="D16" s="20" t="s">
        <v>201</v>
      </c>
      <c r="E16" s="21"/>
    </row>
    <row r="17" spans="4:5" ht="15" customHeight="1" x14ac:dyDescent="0.25">
      <c r="D17" s="20" t="s">
        <v>202</v>
      </c>
      <c r="E17" s="21"/>
    </row>
    <row r="18" spans="4:5" ht="15" customHeight="1" x14ac:dyDescent="0.25">
      <c r="D18" s="20" t="s">
        <v>203</v>
      </c>
      <c r="E18" s="2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 al-XiMiK</dc:creator>
  <cp:lastModifiedBy>Наталья Корбут</cp:lastModifiedBy>
  <cp:lastPrinted>2016-06-09T12:24:33Z</cp:lastPrinted>
  <dcterms:created xsi:type="dcterms:W3CDTF">2015-05-06T19:50:57Z</dcterms:created>
  <dcterms:modified xsi:type="dcterms:W3CDTF">2016-06-09T12:30:17Z</dcterms:modified>
</cp:coreProperties>
</file>